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https://girlscoutsnevada-my.sharepoint.com/personal/npatton_girlscoutsnv_org/Documents/Desktop/"/>
    </mc:Choice>
  </mc:AlternateContent>
  <xr:revisionPtr revIDLastSave="74" documentId="8_{44B17A6C-6675-4CE6-8D9D-EA6AE4FA08E8}" xr6:coauthVersionLast="47" xr6:coauthVersionMax="47" xr10:uidLastSave="{DC4753A3-3153-421A-A931-DF45C5C2B664}"/>
  <bookViews>
    <workbookView xWindow="-108" yWindow="-108" windowWidth="23256" windowHeight="12576" tabRatio="896" activeTab="7" xr2:uid="{00000000-000D-0000-FFFF-FFFF00000000}"/>
  </bookViews>
  <sheets>
    <sheet name="Best Practices" sheetId="7" r:id="rId1"/>
    <sheet name="Instructions" sheetId="12" r:id="rId2"/>
    <sheet name="Instructions-A Expense Report" sheetId="10" r:id="rId3"/>
    <sheet name="A Expense Report" sheetId="1" r:id="rId4"/>
    <sheet name="B  Summary-Autofill" sheetId="2" r:id="rId5"/>
    <sheet name="Instructions-C Reconciliation" sheetId="11" r:id="rId6"/>
    <sheet name="C Reconciliation" sheetId="3" r:id="rId7"/>
    <sheet name="D Troop Update Survey" sheetId="15" r:id="rId8"/>
    <sheet name="Ref" sheetId="9" state="hidden" r:id="rId9"/>
  </sheets>
  <definedNames>
    <definedName name="_xlnm.Print_Area" localSheetId="3">'A Expense Report'!$A:$J</definedName>
    <definedName name="_xlnm.Print_Area" localSheetId="1">Instructions!$A$1:$O$29</definedName>
    <definedName name="_xlnm.Print_Area" localSheetId="2">'Instructions-A Expense Report'!$A$1:$P$54</definedName>
    <definedName name="_xlnm.Print_Titles" localSheetId="3">'A Expense Report'!$17:$19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2" i="2" l="1"/>
  <c r="B11" i="3"/>
  <c r="B17" i="3"/>
  <c r="B13" i="3"/>
  <c r="B12" i="3"/>
  <c r="C25" i="1"/>
  <c r="C58" i="1"/>
  <c r="C314" i="1"/>
  <c r="C320" i="1"/>
  <c r="C319" i="1"/>
  <c r="C318" i="1"/>
  <c r="C317" i="1"/>
  <c r="C316" i="1"/>
  <c r="C315" i="1"/>
  <c r="C313" i="1"/>
  <c r="C312" i="1"/>
  <c r="C311" i="1"/>
  <c r="C310" i="1"/>
  <c r="C309" i="1"/>
  <c r="C308" i="1"/>
  <c r="C307" i="1"/>
  <c r="C306" i="1"/>
  <c r="C305" i="1"/>
  <c r="C304" i="1"/>
  <c r="C303" i="1"/>
  <c r="C302" i="1"/>
  <c r="C301" i="1"/>
  <c r="C300" i="1"/>
  <c r="C299" i="1"/>
  <c r="C298" i="1"/>
  <c r="C297" i="1"/>
  <c r="C296" i="1"/>
  <c r="C295" i="1"/>
  <c r="C294" i="1"/>
  <c r="C293" i="1"/>
  <c r="C292" i="1"/>
  <c r="C291" i="1"/>
  <c r="C290" i="1"/>
  <c r="C289" i="1"/>
  <c r="C288" i="1"/>
  <c r="C287" i="1"/>
  <c r="C286" i="1"/>
  <c r="C285" i="1"/>
  <c r="C284" i="1"/>
  <c r="C283" i="1"/>
  <c r="C282" i="1"/>
  <c r="C281" i="1"/>
  <c r="C280" i="1"/>
  <c r="C279" i="1"/>
  <c r="C278" i="1"/>
  <c r="C277" i="1"/>
  <c r="C276" i="1"/>
  <c r="C275" i="1"/>
  <c r="C274" i="1"/>
  <c r="C273" i="1"/>
  <c r="C272" i="1"/>
  <c r="C271" i="1"/>
  <c r="C270" i="1"/>
  <c r="C269" i="1"/>
  <c r="C268" i="1"/>
  <c r="C267" i="1"/>
  <c r="C266" i="1"/>
  <c r="C265" i="1"/>
  <c r="C264" i="1"/>
  <c r="C263" i="1"/>
  <c r="C262" i="1"/>
  <c r="C261" i="1"/>
  <c r="C260" i="1"/>
  <c r="C259" i="1"/>
  <c r="C258" i="1"/>
  <c r="C257" i="1"/>
  <c r="C321" i="1"/>
  <c r="C256" i="1"/>
  <c r="C255" i="1"/>
  <c r="C254" i="1"/>
  <c r="C253" i="1"/>
  <c r="C252" i="1"/>
  <c r="C251" i="1"/>
  <c r="C250" i="1"/>
  <c r="C249" i="1"/>
  <c r="C248" i="1"/>
  <c r="C247" i="1"/>
  <c r="C246" i="1"/>
  <c r="C245" i="1"/>
  <c r="C244" i="1"/>
  <c r="C243" i="1"/>
  <c r="C242" i="1"/>
  <c r="C241" i="1"/>
  <c r="C240" i="1"/>
  <c r="C239" i="1"/>
  <c r="C238" i="1"/>
  <c r="C237" i="1"/>
  <c r="C236" i="1"/>
  <c r="C235" i="1"/>
  <c r="C234" i="1"/>
  <c r="C233" i="1"/>
  <c r="C232" i="1"/>
  <c r="C231" i="1"/>
  <c r="C230" i="1"/>
  <c r="C229" i="1"/>
  <c r="C228" i="1"/>
  <c r="C227" i="1"/>
  <c r="C226" i="1"/>
  <c r="C225" i="1"/>
  <c r="C224" i="1"/>
  <c r="C223" i="1"/>
  <c r="C222" i="1"/>
  <c r="C221" i="1"/>
  <c r="C220" i="1"/>
  <c r="C219" i="1"/>
  <c r="C218" i="1"/>
  <c r="C217" i="1"/>
  <c r="C216" i="1"/>
  <c r="C215" i="1"/>
  <c r="C214" i="1"/>
  <c r="C213" i="1"/>
  <c r="C212" i="1"/>
  <c r="C211" i="1"/>
  <c r="C210" i="1"/>
  <c r="C209" i="1"/>
  <c r="C208" i="1"/>
  <c r="C207" i="1"/>
  <c r="C206" i="1"/>
  <c r="C205" i="1"/>
  <c r="C204" i="1"/>
  <c r="C203" i="1"/>
  <c r="C202" i="1"/>
  <c r="C201" i="1"/>
  <c r="C200" i="1"/>
  <c r="C199" i="1"/>
  <c r="C198" i="1"/>
  <c r="C197" i="1"/>
  <c r="C196" i="1"/>
  <c r="C195" i="1"/>
  <c r="C194" i="1"/>
  <c r="C193" i="1"/>
  <c r="C192" i="1"/>
  <c r="C191" i="1"/>
  <c r="C190" i="1"/>
  <c r="C189" i="1"/>
  <c r="C188" i="1"/>
  <c r="C187" i="1"/>
  <c r="C186" i="1"/>
  <c r="C185" i="1"/>
  <c r="C184" i="1"/>
  <c r="C183" i="1"/>
  <c r="C182" i="1"/>
  <c r="C181" i="1"/>
  <c r="C180" i="1"/>
  <c r="C179" i="1"/>
  <c r="C178" i="1"/>
  <c r="C177" i="1"/>
  <c r="C176" i="1"/>
  <c r="C175" i="1"/>
  <c r="C174" i="1"/>
  <c r="C173" i="1"/>
  <c r="C172" i="1"/>
  <c r="C171" i="1"/>
  <c r="C170" i="1"/>
  <c r="C169" i="1"/>
  <c r="C168" i="1"/>
  <c r="C167" i="1"/>
  <c r="C166" i="1"/>
  <c r="C165" i="1"/>
  <c r="C164" i="1"/>
  <c r="C163" i="1"/>
  <c r="C162" i="1"/>
  <c r="C161" i="1"/>
  <c r="C160" i="1"/>
  <c r="C159" i="1"/>
  <c r="C158" i="1"/>
  <c r="C157" i="1"/>
  <c r="C156" i="1"/>
  <c r="C155" i="1"/>
  <c r="C154" i="1"/>
  <c r="C153" i="1"/>
  <c r="C152" i="1"/>
  <c r="C151" i="1"/>
  <c r="C150" i="1"/>
  <c r="C149" i="1"/>
  <c r="C148" i="1"/>
  <c r="C147" i="1"/>
  <c r="C146" i="1"/>
  <c r="C145" i="1"/>
  <c r="C144" i="1"/>
  <c r="C143" i="1"/>
  <c r="C142" i="1"/>
  <c r="C141" i="1"/>
  <c r="C140" i="1"/>
  <c r="C139" i="1"/>
  <c r="C138" i="1"/>
  <c r="C137" i="1"/>
  <c r="C136" i="1"/>
  <c r="C135" i="1"/>
  <c r="C134" i="1"/>
  <c r="C133" i="1"/>
  <c r="C132" i="1"/>
  <c r="C131" i="1"/>
  <c r="C130" i="1"/>
  <c r="C129" i="1"/>
  <c r="C128" i="1"/>
  <c r="C127" i="1"/>
  <c r="C126" i="1"/>
  <c r="C125" i="1"/>
  <c r="C124" i="1"/>
  <c r="C123" i="1"/>
  <c r="C122" i="1"/>
  <c r="C121" i="1"/>
  <c r="C120" i="1"/>
  <c r="C119" i="1"/>
  <c r="C118" i="1"/>
  <c r="C117" i="1"/>
  <c r="C116" i="1"/>
  <c r="C115" i="1"/>
  <c r="C114" i="1"/>
  <c r="C113" i="1"/>
  <c r="C112" i="1"/>
  <c r="C111" i="1"/>
  <c r="C110" i="1"/>
  <c r="C109" i="1"/>
  <c r="C108" i="1"/>
  <c r="C107" i="1"/>
  <c r="C106" i="1"/>
  <c r="C105" i="1"/>
  <c r="C104" i="1"/>
  <c r="C103" i="1"/>
  <c r="C102" i="1"/>
  <c r="C101" i="1"/>
  <c r="C100" i="1"/>
  <c r="C99" i="1"/>
  <c r="C98" i="1"/>
  <c r="C97" i="1"/>
  <c r="C96" i="1"/>
  <c r="C95" i="1"/>
  <c r="C94" i="1"/>
  <c r="C93" i="1"/>
  <c r="C92" i="1"/>
  <c r="C91" i="1"/>
  <c r="C90" i="1"/>
  <c r="C89" i="1"/>
  <c r="C88" i="1"/>
  <c r="C87" i="1"/>
  <c r="C86" i="1"/>
  <c r="C85" i="1"/>
  <c r="C84" i="1"/>
  <c r="C83" i="1"/>
  <c r="C82" i="1"/>
  <c r="C81" i="1"/>
  <c r="C80" i="1"/>
  <c r="C79" i="1"/>
  <c r="C78" i="1"/>
  <c r="C77" i="1"/>
  <c r="C76" i="1"/>
  <c r="C75" i="1"/>
  <c r="C74" i="1"/>
  <c r="C73" i="1"/>
  <c r="C72" i="1"/>
  <c r="C71" i="1"/>
  <c r="C70" i="1"/>
  <c r="C69" i="1"/>
  <c r="C68" i="1"/>
  <c r="C67" i="1"/>
  <c r="C22" i="1"/>
  <c r="C23" i="1"/>
  <c r="C24" i="1"/>
  <c r="C26" i="1"/>
  <c r="C27" i="1"/>
  <c r="C28" i="1"/>
  <c r="C29" i="1"/>
  <c r="I322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9" i="1"/>
  <c r="C60" i="1"/>
  <c r="C61" i="1"/>
  <c r="C62" i="1"/>
  <c r="C63" i="1"/>
  <c r="C64" i="1"/>
  <c r="C65" i="1"/>
  <c r="C66" i="1"/>
  <c r="J22" i="1"/>
  <c r="J23" i="1"/>
  <c r="J24" i="1"/>
  <c r="J25" i="1" s="1"/>
  <c r="J26" i="1" s="1"/>
  <c r="J27" i="1" s="1"/>
  <c r="J28" i="1" s="1"/>
  <c r="J29" i="1" s="1"/>
  <c r="J30" i="1" s="1"/>
  <c r="J31" i="1" s="1"/>
  <c r="J32" i="1" s="1"/>
  <c r="J33" i="1" s="1"/>
  <c r="J34" i="1" s="1"/>
  <c r="J35" i="1" s="1"/>
  <c r="J36" i="1" s="1"/>
  <c r="J37" i="1" s="1"/>
  <c r="J38" i="1" s="1"/>
  <c r="J39" i="1" s="1"/>
  <c r="J40" i="1" s="1"/>
  <c r="J41" i="1" s="1"/>
  <c r="J42" i="1" s="1"/>
  <c r="J43" i="1" s="1"/>
  <c r="J44" i="1" s="1"/>
  <c r="J45" i="1" s="1"/>
  <c r="J46" i="1" s="1"/>
  <c r="J47" i="1" s="1"/>
  <c r="J48" i="1" s="1"/>
  <c r="J49" i="1" s="1"/>
  <c r="J50" i="1" s="1"/>
  <c r="J51" i="1" s="1"/>
  <c r="J52" i="1" s="1"/>
  <c r="J53" i="1" s="1"/>
  <c r="J54" i="1" s="1"/>
  <c r="J55" i="1" s="1"/>
  <c r="J56" i="1" s="1"/>
  <c r="J57" i="1" s="1"/>
  <c r="J58" i="1" s="1"/>
  <c r="J59" i="1" s="1"/>
  <c r="J60" i="1" s="1"/>
  <c r="J61" i="1" s="1"/>
  <c r="J62" i="1" s="1"/>
  <c r="J63" i="1" s="1"/>
  <c r="J64" i="1" s="1"/>
  <c r="J65" i="1" s="1"/>
  <c r="J66" i="1" s="1"/>
  <c r="J67" i="1" s="1"/>
  <c r="J68" i="1" s="1"/>
  <c r="J69" i="1" s="1"/>
  <c r="J70" i="1" s="1"/>
  <c r="J71" i="1" s="1"/>
  <c r="J72" i="1" s="1"/>
  <c r="J73" i="1" s="1"/>
  <c r="J74" i="1" s="1"/>
  <c r="J75" i="1" s="1"/>
  <c r="J76" i="1" s="1"/>
  <c r="J77" i="1" s="1"/>
  <c r="J78" i="1" s="1"/>
  <c r="J79" i="1" s="1"/>
  <c r="J80" i="1" s="1"/>
  <c r="J81" i="1" s="1"/>
  <c r="J82" i="1" s="1"/>
  <c r="J83" i="1" s="1"/>
  <c r="J84" i="1" s="1"/>
  <c r="J85" i="1" s="1"/>
  <c r="J86" i="1" s="1"/>
  <c r="J87" i="1" s="1"/>
  <c r="J88" i="1" s="1"/>
  <c r="J89" i="1" s="1"/>
  <c r="J90" i="1" s="1"/>
  <c r="J91" i="1" s="1"/>
  <c r="J92" i="1" s="1"/>
  <c r="J93" i="1" s="1"/>
  <c r="J94" i="1" s="1"/>
  <c r="J95" i="1" s="1"/>
  <c r="J96" i="1" s="1"/>
  <c r="J97" i="1" s="1"/>
  <c r="J98" i="1" s="1"/>
  <c r="J99" i="1" s="1"/>
  <c r="J100" i="1" s="1"/>
  <c r="J101" i="1" s="1"/>
  <c r="J102" i="1" s="1"/>
  <c r="J103" i="1" s="1"/>
  <c r="J104" i="1" s="1"/>
  <c r="J105" i="1" s="1"/>
  <c r="J106" i="1" s="1"/>
  <c r="J107" i="1" s="1"/>
  <c r="J108" i="1" s="1"/>
  <c r="J109" i="1" s="1"/>
  <c r="J110" i="1" s="1"/>
  <c r="J111" i="1" s="1"/>
  <c r="J112" i="1" s="1"/>
  <c r="J113" i="1" s="1"/>
  <c r="J114" i="1" s="1"/>
  <c r="J115" i="1" s="1"/>
  <c r="J116" i="1" s="1"/>
  <c r="J117" i="1" s="1"/>
  <c r="J118" i="1" s="1"/>
  <c r="J119" i="1" s="1"/>
  <c r="J120" i="1" s="1"/>
  <c r="J121" i="1" s="1"/>
  <c r="J122" i="1" s="1"/>
  <c r="J123" i="1" s="1"/>
  <c r="J124" i="1" s="1"/>
  <c r="J125" i="1" s="1"/>
  <c r="J126" i="1" s="1"/>
  <c r="J127" i="1" s="1"/>
  <c r="J128" i="1" s="1"/>
  <c r="J129" i="1" s="1"/>
  <c r="J130" i="1" s="1"/>
  <c r="J131" i="1" s="1"/>
  <c r="J132" i="1" s="1"/>
  <c r="J133" i="1" s="1"/>
  <c r="J134" i="1" s="1"/>
  <c r="J135" i="1" s="1"/>
  <c r="J136" i="1" s="1"/>
  <c r="J137" i="1" s="1"/>
  <c r="J138" i="1" s="1"/>
  <c r="J139" i="1" s="1"/>
  <c r="J140" i="1" s="1"/>
  <c r="J141" i="1" s="1"/>
  <c r="J142" i="1" s="1"/>
  <c r="J143" i="1" s="1"/>
  <c r="J144" i="1" s="1"/>
  <c r="J145" i="1" s="1"/>
  <c r="J146" i="1" s="1"/>
  <c r="J147" i="1" s="1"/>
  <c r="J148" i="1" s="1"/>
  <c r="J149" i="1" s="1"/>
  <c r="J150" i="1" s="1"/>
  <c r="J151" i="1" s="1"/>
  <c r="J152" i="1" s="1"/>
  <c r="J153" i="1" s="1"/>
  <c r="J154" i="1" s="1"/>
  <c r="J155" i="1" s="1"/>
  <c r="J156" i="1" s="1"/>
  <c r="J157" i="1" s="1"/>
  <c r="J158" i="1" s="1"/>
  <c r="J159" i="1" s="1"/>
  <c r="J160" i="1" s="1"/>
  <c r="J161" i="1" s="1"/>
  <c r="J162" i="1" s="1"/>
  <c r="J163" i="1" s="1"/>
  <c r="J164" i="1" s="1"/>
  <c r="J165" i="1" s="1"/>
  <c r="J166" i="1" s="1"/>
  <c r="J167" i="1" s="1"/>
  <c r="J168" i="1" s="1"/>
  <c r="J169" i="1" s="1"/>
  <c r="J170" i="1" s="1"/>
  <c r="J171" i="1" s="1"/>
  <c r="J172" i="1" s="1"/>
  <c r="J173" i="1" s="1"/>
  <c r="J174" i="1" s="1"/>
  <c r="J175" i="1" s="1"/>
  <c r="J176" i="1" s="1"/>
  <c r="J177" i="1" s="1"/>
  <c r="J178" i="1" s="1"/>
  <c r="J179" i="1" s="1"/>
  <c r="J180" i="1" s="1"/>
  <c r="J181" i="1" s="1"/>
  <c r="J182" i="1" s="1"/>
  <c r="J183" i="1" s="1"/>
  <c r="J184" i="1" s="1"/>
  <c r="J185" i="1" s="1"/>
  <c r="J186" i="1" s="1"/>
  <c r="J187" i="1" s="1"/>
  <c r="J188" i="1" s="1"/>
  <c r="J189" i="1" s="1"/>
  <c r="J190" i="1" s="1"/>
  <c r="J191" i="1" s="1"/>
  <c r="J192" i="1" s="1"/>
  <c r="J193" i="1" s="1"/>
  <c r="J194" i="1" s="1"/>
  <c r="J195" i="1" s="1"/>
  <c r="J196" i="1" s="1"/>
  <c r="J197" i="1" s="1"/>
  <c r="J198" i="1" s="1"/>
  <c r="J199" i="1" s="1"/>
  <c r="J200" i="1" s="1"/>
  <c r="J201" i="1" s="1"/>
  <c r="J202" i="1" s="1"/>
  <c r="J203" i="1" s="1"/>
  <c r="J204" i="1" s="1"/>
  <c r="J205" i="1" s="1"/>
  <c r="J206" i="1" s="1"/>
  <c r="J207" i="1" s="1"/>
  <c r="J208" i="1" s="1"/>
  <c r="J209" i="1" s="1"/>
  <c r="J210" i="1" s="1"/>
  <c r="J211" i="1" s="1"/>
  <c r="J212" i="1" s="1"/>
  <c r="J213" i="1" s="1"/>
  <c r="J214" i="1" s="1"/>
  <c r="J215" i="1" s="1"/>
  <c r="J216" i="1" s="1"/>
  <c r="J217" i="1" s="1"/>
  <c r="J218" i="1" s="1"/>
  <c r="J219" i="1" s="1"/>
  <c r="J220" i="1" s="1"/>
  <c r="J221" i="1" s="1"/>
  <c r="J222" i="1" s="1"/>
  <c r="J223" i="1" s="1"/>
  <c r="J224" i="1" s="1"/>
  <c r="J225" i="1" s="1"/>
  <c r="J226" i="1" s="1"/>
  <c r="J227" i="1" s="1"/>
  <c r="J228" i="1" s="1"/>
  <c r="J229" i="1" s="1"/>
  <c r="J230" i="1" s="1"/>
  <c r="J231" i="1" s="1"/>
  <c r="J232" i="1" s="1"/>
  <c r="J233" i="1" s="1"/>
  <c r="J234" i="1" s="1"/>
  <c r="J235" i="1" s="1"/>
  <c r="J236" i="1" s="1"/>
  <c r="J237" i="1" s="1"/>
  <c r="J238" i="1" s="1"/>
  <c r="J239" i="1" s="1"/>
  <c r="J240" i="1" s="1"/>
  <c r="J241" i="1" s="1"/>
  <c r="J242" i="1" s="1"/>
  <c r="J243" i="1" s="1"/>
  <c r="J244" i="1" s="1"/>
  <c r="J245" i="1" s="1"/>
  <c r="J246" i="1" s="1"/>
  <c r="J247" i="1" s="1"/>
  <c r="J248" i="1" s="1"/>
  <c r="J249" i="1" s="1"/>
  <c r="J250" i="1" s="1"/>
  <c r="J251" i="1" s="1"/>
  <c r="J252" i="1" s="1"/>
  <c r="J253" i="1" s="1"/>
  <c r="J254" i="1" s="1"/>
  <c r="J255" i="1" s="1"/>
  <c r="J256" i="1" s="1"/>
  <c r="J257" i="1" s="1"/>
  <c r="J258" i="1" s="1"/>
  <c r="J259" i="1" s="1"/>
  <c r="J260" i="1" s="1"/>
  <c r="J261" i="1" s="1"/>
  <c r="J262" i="1" s="1"/>
  <c r="J263" i="1" s="1"/>
  <c r="J264" i="1" s="1"/>
  <c r="J265" i="1" s="1"/>
  <c r="J266" i="1" s="1"/>
  <c r="J267" i="1" s="1"/>
  <c r="J268" i="1" s="1"/>
  <c r="J269" i="1" s="1"/>
  <c r="J270" i="1" s="1"/>
  <c r="J271" i="1" s="1"/>
  <c r="J272" i="1" s="1"/>
  <c r="J273" i="1" s="1"/>
  <c r="J274" i="1" s="1"/>
  <c r="J275" i="1" s="1"/>
  <c r="J276" i="1" s="1"/>
  <c r="J277" i="1" s="1"/>
  <c r="J278" i="1" s="1"/>
  <c r="J279" i="1" s="1"/>
  <c r="J280" i="1" s="1"/>
  <c r="J281" i="1" s="1"/>
  <c r="J282" i="1" s="1"/>
  <c r="J283" i="1" s="1"/>
  <c r="J284" i="1" s="1"/>
  <c r="J285" i="1" s="1"/>
  <c r="J286" i="1" s="1"/>
  <c r="J287" i="1" s="1"/>
  <c r="J288" i="1" s="1"/>
  <c r="J289" i="1" s="1"/>
  <c r="J290" i="1" s="1"/>
  <c r="J291" i="1" s="1"/>
  <c r="J292" i="1" s="1"/>
  <c r="J293" i="1" s="1"/>
  <c r="J294" i="1" s="1"/>
  <c r="J295" i="1" s="1"/>
  <c r="J296" i="1" s="1"/>
  <c r="J297" i="1" s="1"/>
  <c r="J298" i="1" s="1"/>
  <c r="J299" i="1" s="1"/>
  <c r="J300" i="1" s="1"/>
  <c r="J301" i="1" s="1"/>
  <c r="J302" i="1" s="1"/>
  <c r="J303" i="1" s="1"/>
  <c r="J304" i="1" s="1"/>
  <c r="J305" i="1" s="1"/>
  <c r="J306" i="1" s="1"/>
  <c r="J307" i="1" s="1"/>
  <c r="J308" i="1" s="1"/>
  <c r="J309" i="1" s="1"/>
  <c r="J310" i="1" s="1"/>
  <c r="J311" i="1" s="1"/>
  <c r="J312" i="1" s="1"/>
  <c r="J313" i="1" s="1"/>
  <c r="J314" i="1" s="1"/>
  <c r="J315" i="1" s="1"/>
  <c r="J316" i="1" s="1"/>
  <c r="J317" i="1" s="1"/>
  <c r="J318" i="1" s="1"/>
  <c r="J319" i="1" s="1"/>
  <c r="J320" i="1" s="1"/>
  <c r="J321" i="1" s="1"/>
  <c r="J322" i="1" s="1"/>
  <c r="E36" i="3" s="1"/>
  <c r="B15" i="2"/>
  <c r="C14" i="3" s="1"/>
  <c r="D13" i="2"/>
  <c r="B13" i="2"/>
  <c r="H322" i="1"/>
  <c r="F19" i="2"/>
  <c r="F18" i="2"/>
  <c r="F28" i="2" s="1"/>
  <c r="D17" i="3" s="1"/>
  <c r="F24" i="2"/>
  <c r="B18" i="2"/>
  <c r="F22" i="2"/>
  <c r="B22" i="2"/>
  <c r="B21" i="2"/>
  <c r="F25" i="2"/>
  <c r="F26" i="2"/>
  <c r="F21" i="2"/>
  <c r="F23" i="2"/>
  <c r="B19" i="2"/>
  <c r="B20" i="2"/>
  <c r="F20" i="2"/>
  <c r="B28" i="2" l="1"/>
  <c r="C17" i="3"/>
  <c r="E17" i="3" s="1"/>
  <c r="E20" i="3" s="1"/>
  <c r="E21" i="3" s="1"/>
  <c r="E22" i="3" s="1"/>
  <c r="E23" i="3" s="1"/>
  <c r="E24" i="3" s="1"/>
  <c r="E25" i="3" s="1"/>
  <c r="E26" i="3" s="1"/>
  <c r="E27" i="3" s="1"/>
  <c r="E28" i="3" s="1"/>
  <c r="E29" i="3" s="1"/>
  <c r="E30" i="3" s="1"/>
  <c r="E31" i="3" s="1"/>
  <c r="E32" i="3" s="1"/>
  <c r="E34" i="3" s="1"/>
  <c r="B30" i="2"/>
  <c r="B31" i="2" s="1"/>
  <c r="E40" i="3" l="1" a="1"/>
  <c r="E40" i="3" s="1"/>
  <c r="E38" i="3"/>
</calcChain>
</file>

<file path=xl/sharedStrings.xml><?xml version="1.0" encoding="utf-8"?>
<sst xmlns="http://schemas.openxmlformats.org/spreadsheetml/2006/main" count="216" uniqueCount="151">
  <si>
    <t>INCOME</t>
  </si>
  <si>
    <t>EXPENSES</t>
  </si>
  <si>
    <t>Other Income</t>
  </si>
  <si>
    <t>Donation to Charity</t>
  </si>
  <si>
    <t>Troop Program Expense</t>
  </si>
  <si>
    <t>Council Program Expense</t>
  </si>
  <si>
    <t>Field Trips</t>
  </si>
  <si>
    <t>Badges, Uniforms, Books, etc.</t>
  </si>
  <si>
    <t>Food and Beverage</t>
  </si>
  <si>
    <t>Product Sales Sweep</t>
  </si>
  <si>
    <t>Other Expense</t>
  </si>
  <si>
    <t xml:space="preserve">Bank Institution Name: </t>
  </si>
  <si>
    <t>Service Unit</t>
  </si>
  <si>
    <t>Troop #</t>
  </si>
  <si>
    <t>Membership Year</t>
  </si>
  <si>
    <t>Age Level</t>
  </si>
  <si>
    <t>From Date</t>
  </si>
  <si>
    <t>To Date</t>
  </si>
  <si>
    <t>Beginning Balance</t>
  </si>
  <si>
    <t>Date</t>
  </si>
  <si>
    <t>Check #</t>
  </si>
  <si>
    <t>Explanation</t>
  </si>
  <si>
    <t>Income</t>
  </si>
  <si>
    <t>Expenses</t>
  </si>
  <si>
    <t>Balance</t>
  </si>
  <si>
    <t>Troop / Service Unit Treasury Report</t>
  </si>
  <si>
    <t>Troop Dues</t>
  </si>
  <si>
    <t>Fall Product Receipts</t>
  </si>
  <si>
    <t>Cookie Program Receipts</t>
  </si>
  <si>
    <t>Total Income</t>
  </si>
  <si>
    <t>Total Expense</t>
  </si>
  <si>
    <t>Ending Balance</t>
  </si>
  <si>
    <t>check</t>
  </si>
  <si>
    <t>Bank Account #</t>
  </si>
  <si>
    <t>Reconciliaton as of Statement Ending</t>
  </si>
  <si>
    <t>Balance as of</t>
  </si>
  <si>
    <t xml:space="preserve">Date </t>
  </si>
  <si>
    <t>Expense</t>
  </si>
  <si>
    <t>Pending Items Description</t>
  </si>
  <si>
    <t>Daisy</t>
  </si>
  <si>
    <t>Brownie</t>
  </si>
  <si>
    <t>Junior</t>
  </si>
  <si>
    <t xml:space="preserve">Senior </t>
  </si>
  <si>
    <t>Ambassador</t>
  </si>
  <si>
    <t>Juliette</t>
  </si>
  <si>
    <t>Multi-Level</t>
  </si>
  <si>
    <t>Item Code</t>
  </si>
  <si>
    <t>Item Class</t>
  </si>
  <si>
    <t>Item Code Key</t>
  </si>
  <si>
    <t>Item Description</t>
  </si>
  <si>
    <t>PW: Finance2017</t>
  </si>
  <si>
    <t>Cadette</t>
  </si>
  <si>
    <t>Girl Scouts is a non-profit organization</t>
  </si>
  <si>
    <t>Girl Scouts should be affordable for all girls</t>
  </si>
  <si>
    <t xml:space="preserve">Money donated or earned by a troop becomes that troop's property and does not belong to the individual girls, </t>
  </si>
  <si>
    <t>Funds used should equally benefit all members of the troop, not individuals</t>
  </si>
  <si>
    <t>volunteers, or parents/guardians</t>
  </si>
  <si>
    <t>*</t>
  </si>
  <si>
    <t>PRINCIPLES</t>
  </si>
  <si>
    <t>GOALS</t>
  </si>
  <si>
    <t>For girls to gain business and financial literacy skills appropriate to their program level</t>
  </si>
  <si>
    <t>For girls to apply business and financial literacy gained in Girl Scouting throughout their lives</t>
  </si>
  <si>
    <t>For Girl Scout troops to be self-sustaining through participation in the Fall Product and Cookie Program activities</t>
  </si>
  <si>
    <t>GUIDELINES</t>
  </si>
  <si>
    <t>Troop must open a bank account to manage troop finances</t>
  </si>
  <si>
    <t>For girls to understand that they must do their part to help the troop earn money to accomplish the things they want to do</t>
  </si>
  <si>
    <t>Troop dues, small amount of money girls bring to each meeting or to kick-off the year, may help a new troop accumulate</t>
  </si>
  <si>
    <t>money in their bank account</t>
  </si>
  <si>
    <t>Expense Summary</t>
  </si>
  <si>
    <t>Reconciliation</t>
  </si>
  <si>
    <t xml:space="preserve">* </t>
  </si>
  <si>
    <t>A</t>
  </si>
  <si>
    <t>B</t>
  </si>
  <si>
    <t>C</t>
  </si>
  <si>
    <t>D</t>
  </si>
  <si>
    <t>E</t>
  </si>
  <si>
    <t>a minimum of two years</t>
  </si>
  <si>
    <t>RESOURCES</t>
  </si>
  <si>
    <t>Bankers at your local branch</t>
  </si>
  <si>
    <t>STEP 1:</t>
  </si>
  <si>
    <t>FILL OUT EXPENSE REPORT (A)</t>
  </si>
  <si>
    <t xml:space="preserve">NO INPUT NECESSARY - AUTOFILLS </t>
  </si>
  <si>
    <t xml:space="preserve">STEP 2: </t>
  </si>
  <si>
    <t>RECONCILE EXPENSE REPORT ENDING BALANCE AND BANK STATEMENT ENDING BALANCE</t>
  </si>
  <si>
    <t xml:space="preserve">Service Unit </t>
  </si>
  <si>
    <t>STEP 1</t>
  </si>
  <si>
    <t>STEP 2</t>
  </si>
  <si>
    <t>STEP 3</t>
  </si>
  <si>
    <t>STEP 4</t>
  </si>
  <si>
    <t>Refer to 'Instructions-A Expense Report' for additional guidance</t>
  </si>
  <si>
    <t>Refer to 'Instructions-C Reconciliation' for additional guidance</t>
  </si>
  <si>
    <t>NOTE: All cells in light green are calculated and do not need to be filled out</t>
  </si>
  <si>
    <r>
      <rPr>
        <b/>
        <sz val="12"/>
        <color indexed="8"/>
        <rFont val="Arial"/>
        <family val="2"/>
      </rPr>
      <t>Record Keeping</t>
    </r>
    <r>
      <rPr>
        <sz val="12"/>
        <color indexed="8"/>
        <rFont val="Arial"/>
        <family val="2"/>
      </rPr>
      <t xml:space="preserve">: Troop Leader or designated troop member will retain copies of all reports and original receipts for a </t>
    </r>
  </si>
  <si>
    <t>Item Type</t>
  </si>
  <si>
    <t>Item Explanation</t>
  </si>
  <si>
    <t>Fees set by troop</t>
  </si>
  <si>
    <t>Money received from Cookie Sale</t>
  </si>
  <si>
    <t>Money received from Fall Sale</t>
  </si>
  <si>
    <t>Fundraising</t>
  </si>
  <si>
    <t xml:space="preserve">Donations, Grants, etc. </t>
  </si>
  <si>
    <t>Money reised by Troop Fundraiser</t>
  </si>
  <si>
    <t>Registration</t>
  </si>
  <si>
    <t>Membership Fees to GSSNV/GSUSA</t>
  </si>
  <si>
    <t>Donations made to charities</t>
  </si>
  <si>
    <t>Expenses for Council Programs</t>
  </si>
  <si>
    <t>Expenses for Troop Activities</t>
  </si>
  <si>
    <t>Expenses for Activities outside normal meetings</t>
  </si>
  <si>
    <t>Supply Expenses</t>
  </si>
  <si>
    <t>Food Expenses</t>
  </si>
  <si>
    <t>Fall &amp; Cookie money swept by Council</t>
  </si>
  <si>
    <t>Misc. Expenses that do not fit  other categories</t>
  </si>
  <si>
    <t>Expense Report with all income and expenses for the period 7/1/PY to 6/30/CY</t>
  </si>
  <si>
    <r>
      <rPr>
        <b/>
        <sz val="12"/>
        <color indexed="8"/>
        <rFont val="Arial"/>
        <family val="2"/>
      </rPr>
      <t>Fill Out Expense Report (A</t>
    </r>
    <r>
      <rPr>
        <sz val="12"/>
        <color indexed="8"/>
        <rFont val="Arial"/>
        <family val="2"/>
      </rPr>
      <t>) detailing all expenses and income for the period July 1 20XX - June 30 20XX</t>
    </r>
  </si>
  <si>
    <r>
      <rPr>
        <b/>
        <sz val="12"/>
        <color indexed="8"/>
        <rFont val="Arial"/>
        <family val="2"/>
      </rPr>
      <t xml:space="preserve">Fill Out C Reconciliation </t>
    </r>
    <r>
      <rPr>
        <sz val="12"/>
        <color indexed="8"/>
        <rFont val="Arial"/>
        <family val="2"/>
      </rPr>
      <t>to reconcile your Expense Report (A) with the Bank Statement ending June 30</t>
    </r>
  </si>
  <si>
    <t>Instructions for completing the Treasury Report</t>
  </si>
  <si>
    <t>Instructions for completing the Troop/SU Treasury Report</t>
  </si>
  <si>
    <t xml:space="preserve">Receipts over $200.00 should be submitted as support </t>
  </si>
  <si>
    <t xml:space="preserve"> Finance Best Practices</t>
  </si>
  <si>
    <t>Bank account signers are guardians of money belonging to the troop and responsible for submitting</t>
  </si>
  <si>
    <t>required financial treasury reports to Council</t>
  </si>
  <si>
    <t>Financial reports (including a bank reconciliation) is due to Council by end of July of the current year (annually)</t>
  </si>
  <si>
    <t xml:space="preserve">Financial reporting is to include the following information: </t>
  </si>
  <si>
    <t>GSSNV Membership Support Team</t>
  </si>
  <si>
    <t>Service Unit Treasurer</t>
  </si>
  <si>
    <t>GSSNV Troops/Groups may choose to use the Treasury Report in the Volunteer Toolkit or this excel format version</t>
  </si>
  <si>
    <t>Troop Acct Last 4</t>
  </si>
  <si>
    <t xml:space="preserve">Statement Mailing Addr: </t>
  </si>
  <si>
    <t xml:space="preserve">Bank Account Signer 1: </t>
  </si>
  <si>
    <t xml:space="preserve">Bank Account Signer 2: </t>
  </si>
  <si>
    <t xml:space="preserve"> Treasury Report Summary</t>
  </si>
  <si>
    <t>Instructions for Filling out the GSSNV Annual Treasury Report</t>
  </si>
  <si>
    <t xml:space="preserve">Treasury Report Summary (B) Auto-Populates  </t>
  </si>
  <si>
    <t>Beginning Bal</t>
  </si>
  <si>
    <t xml:space="preserve">Adjusted Bank Balance </t>
  </si>
  <si>
    <t xml:space="preserve">Balance Per Treasury Report </t>
  </si>
  <si>
    <t xml:space="preserve">Difference </t>
  </si>
  <si>
    <t>(Difference should equal  $0.00)</t>
  </si>
  <si>
    <t>Age Level Current Year</t>
  </si>
  <si>
    <t>Submit this Annual Treasury Report (ATR) File via E-mail to customerservice@girlscoutsnv.org</t>
  </si>
  <si>
    <t xml:space="preserve">Bank Statement for all months. </t>
  </si>
  <si>
    <t xml:space="preserve">Troop Plan Survey </t>
  </si>
  <si>
    <r>
      <t>Fill Out D Troop Plan Survey-</t>
    </r>
    <r>
      <rPr>
        <sz val="12"/>
        <color indexed="8"/>
        <rFont val="Arial"/>
        <family val="2"/>
      </rPr>
      <t xml:space="preserve"> detail the plans for the remaining balance in the account as of June 30 and complete Troop update</t>
    </r>
  </si>
  <si>
    <t xml:space="preserve">with copies of all your bank statements and supporting receipts over $200.00 (retain the originals for your records). </t>
  </si>
  <si>
    <t>Troop Update Survey</t>
  </si>
  <si>
    <t xml:space="preserve">As part of the Annual Treasury Report, you'll need to fill out the survey below. This will give the Membership Team all the information so we can update your </t>
  </si>
  <si>
    <t xml:space="preserve">on any question that's answered that does not have enough information, the Membership Team will be contacting you regarding it. </t>
  </si>
  <si>
    <t>troop information for the new Girl Scout year. Please be detailed with each question so the Membership Team has the accurate information. If clarification is needed</t>
  </si>
  <si>
    <t xml:space="preserve">Please use the following link to fill out the Troop Update Survey: </t>
  </si>
  <si>
    <t>Or, you can scan the QR code below to fill out the survey:</t>
  </si>
  <si>
    <t>Troop Update Survey must also be submitted for the next membership year</t>
  </si>
  <si>
    <t>https://girlscoutsusa.ca1.qualtrics.com/jfe/form/SV_cSKcT0hdpsXJsqy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</si>
</sst>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164" formatCode="_-* #,##0.00_-;\-* #,##0.00_-;_-* &quot;-&quot;??_-;_-@_-"/>
    <numFmt numFmtId="165" formatCode="#,##0.00_ ;[Red]\-#,##0.00\ "/>
    <numFmt numFmtId="166" formatCode="&quot;$&quot;#,##0.00"/>
    <numFmt numFmtId="167" formatCode="mm/dd/yy;@"/>
  </numFmts>
  <fonts count="30" x14ac:knownFonts="1">
    <font>
      <sz val="12"/>
      <color theme="1"/>
      <name val="Calibri"/>
      <family val="2"/>
      <scheme val="minor"/>
    </font>
    <font>
      <sz val="8"/>
      <name val="Calibri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8"/>
      <color theme="1"/>
      <name val="Arial"/>
      <family val="2"/>
    </font>
    <font>
      <sz val="12"/>
      <color theme="1"/>
      <name val="Arial"/>
      <family val="2"/>
    </font>
    <font>
      <sz val="12"/>
      <color theme="9" tint="-0.249977111117893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i/>
      <sz val="12"/>
      <color rgb="FFFF0000"/>
      <name val="Arial"/>
      <family val="2"/>
    </font>
    <font>
      <b/>
      <sz val="10"/>
      <color theme="0"/>
      <name val="Arial"/>
      <family val="2"/>
    </font>
    <font>
      <b/>
      <i/>
      <sz val="12"/>
      <color theme="1"/>
      <name val="Arial"/>
      <family val="2"/>
    </font>
    <font>
      <b/>
      <sz val="12"/>
      <color theme="0"/>
      <name val="Arial"/>
      <family val="2"/>
    </font>
    <font>
      <sz val="12"/>
      <color theme="0"/>
      <name val="Arial"/>
      <family val="2"/>
    </font>
    <font>
      <b/>
      <sz val="12"/>
      <color theme="1"/>
      <name val="Calibri"/>
      <family val="2"/>
      <scheme val="minor"/>
    </font>
    <font>
      <b/>
      <i/>
      <sz val="12"/>
      <color rgb="FFFF0000"/>
      <name val="Arial"/>
      <family val="2"/>
    </font>
    <font>
      <b/>
      <i/>
      <sz val="10"/>
      <color theme="1"/>
      <name val="Arial"/>
      <family val="2"/>
    </font>
    <font>
      <i/>
      <sz val="10"/>
      <color theme="1"/>
      <name val="Arial"/>
      <family val="2"/>
    </font>
    <font>
      <b/>
      <i/>
      <sz val="10"/>
      <color rgb="FF00B050"/>
      <name val="Arial"/>
      <family val="2"/>
    </font>
    <font>
      <b/>
      <i/>
      <sz val="10"/>
      <color rgb="FFFF0000"/>
      <name val="Arial"/>
      <family val="2"/>
    </font>
    <font>
      <sz val="11"/>
      <color theme="1"/>
      <name val="Arial"/>
      <family val="2"/>
    </font>
    <font>
      <i/>
      <sz val="8"/>
      <color theme="1"/>
      <name val="Arial"/>
      <family val="2"/>
    </font>
    <font>
      <b/>
      <sz val="10"/>
      <color rgb="FF00B050"/>
      <name val="Arial"/>
      <family val="2"/>
    </font>
    <font>
      <b/>
      <sz val="10"/>
      <color rgb="FFFF0000"/>
      <name val="Arial"/>
      <family val="2"/>
    </font>
    <font>
      <sz val="48"/>
      <color theme="1"/>
      <name val="Arial"/>
      <family val="2"/>
    </font>
    <font>
      <sz val="18"/>
      <color theme="1"/>
      <name val="Arial"/>
      <family val="2"/>
    </font>
    <font>
      <u/>
      <sz val="12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AE58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29" fillId="0" borderId="0" applyNumberFormat="0" applyFill="0" applyBorder="0" applyAlignment="0" applyProtection="0"/>
  </cellStyleXfs>
  <cellXfs count="134">
    <xf numFmtId="0" fontId="0" fillId="0" borderId="0" xfId="0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center"/>
    </xf>
    <xf numFmtId="0" fontId="7" fillId="0" borderId="0" xfId="0" applyFont="1"/>
    <xf numFmtId="0" fontId="5" fillId="2" borderId="0" xfId="0" applyFont="1" applyFill="1"/>
    <xf numFmtId="0" fontId="8" fillId="0" borderId="0" xfId="0" applyFont="1"/>
    <xf numFmtId="0" fontId="8" fillId="0" borderId="0" xfId="0" applyFont="1" applyAlignment="1">
      <alignment horizontal="left"/>
    </xf>
    <xf numFmtId="166" fontId="8" fillId="3" borderId="1" xfId="0" applyNumberFormat="1" applyFont="1" applyFill="1" applyBorder="1"/>
    <xf numFmtId="0" fontId="8" fillId="3" borderId="2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166" fontId="10" fillId="3" borderId="2" xfId="0" applyNumberFormat="1" applyFont="1" applyFill="1" applyBorder="1"/>
    <xf numFmtId="166" fontId="8" fillId="3" borderId="2" xfId="0" applyNumberFormat="1" applyFont="1" applyFill="1" applyBorder="1"/>
    <xf numFmtId="0" fontId="8" fillId="3" borderId="3" xfId="0" applyFont="1" applyFill="1" applyBorder="1"/>
    <xf numFmtId="166" fontId="8" fillId="3" borderId="3" xfId="0" applyNumberFormat="1" applyFont="1" applyFill="1" applyBorder="1"/>
    <xf numFmtId="0" fontId="11" fillId="0" borderId="0" xfId="0" applyFont="1"/>
    <xf numFmtId="164" fontId="8" fillId="0" borderId="0" xfId="1" applyFont="1"/>
    <xf numFmtId="0" fontId="7" fillId="0" borderId="0" xfId="0" applyFont="1" applyAlignment="1">
      <alignment horizontal="centerContinuous"/>
    </xf>
    <xf numFmtId="0" fontId="8" fillId="0" borderId="0" xfId="0" applyFont="1" applyAlignment="1">
      <alignment horizontal="centerContinuous"/>
    </xf>
    <xf numFmtId="0" fontId="7" fillId="0" borderId="4" xfId="0" applyFont="1" applyBorder="1" applyAlignment="1">
      <alignment horizontal="centerContinuous"/>
    </xf>
    <xf numFmtId="0" fontId="8" fillId="0" borderId="4" xfId="0" applyFont="1" applyBorder="1" applyAlignment="1">
      <alignment horizontal="centerContinuous"/>
    </xf>
    <xf numFmtId="0" fontId="10" fillId="0" borderId="0" xfId="0" applyFont="1"/>
    <xf numFmtId="0" fontId="8" fillId="0" borderId="0" xfId="0" applyFont="1" applyAlignment="1">
      <alignment horizontal="right"/>
    </xf>
    <xf numFmtId="0" fontId="12" fillId="0" borderId="0" xfId="0" applyFont="1"/>
    <xf numFmtId="0" fontId="13" fillId="2" borderId="0" xfId="0" applyFont="1" applyFill="1"/>
    <xf numFmtId="0" fontId="14" fillId="0" borderId="0" xfId="0" applyFont="1"/>
    <xf numFmtId="0" fontId="15" fillId="2" borderId="0" xfId="0" applyFont="1" applyFill="1"/>
    <xf numFmtId="0" fontId="8" fillId="2" borderId="0" xfId="0" applyFont="1" applyFill="1"/>
    <xf numFmtId="0" fontId="10" fillId="0" borderId="0" xfId="0" applyFont="1" applyAlignment="1">
      <alignment horizontal="right"/>
    </xf>
    <xf numFmtId="0" fontId="16" fillId="0" borderId="0" xfId="0" applyFont="1"/>
    <xf numFmtId="0" fontId="17" fillId="4" borderId="0" xfId="0" applyFont="1" applyFill="1"/>
    <xf numFmtId="0" fontId="0" fillId="4" borderId="0" xfId="0" applyFill="1"/>
    <xf numFmtId="166" fontId="5" fillId="0" borderId="5" xfId="0" applyNumberFormat="1" applyFont="1" applyBorder="1" applyAlignment="1" applyProtection="1">
      <alignment vertical="center"/>
      <protection locked="0"/>
    </xf>
    <xf numFmtId="14" fontId="5" fillId="0" borderId="1" xfId="0" applyNumberFormat="1" applyFont="1" applyBorder="1" applyAlignment="1" applyProtection="1">
      <alignment vertical="center"/>
      <protection locked="0"/>
    </xf>
    <xf numFmtId="2" fontId="5" fillId="0" borderId="1" xfId="0" applyNumberFormat="1" applyFont="1" applyBorder="1" applyAlignment="1" applyProtection="1">
      <alignment vertical="center"/>
      <protection locked="0"/>
    </xf>
    <xf numFmtId="14" fontId="5" fillId="0" borderId="2" xfId="0" applyNumberFormat="1" applyFont="1" applyBorder="1" applyAlignment="1" applyProtection="1">
      <alignment vertical="center"/>
      <protection locked="0"/>
    </xf>
    <xf numFmtId="2" fontId="5" fillId="0" borderId="2" xfId="0" applyNumberFormat="1" applyFont="1" applyBorder="1" applyAlignment="1" applyProtection="1">
      <alignment vertical="center"/>
      <protection locked="0"/>
    </xf>
    <xf numFmtId="0" fontId="5" fillId="0" borderId="2" xfId="0" applyFont="1" applyBorder="1" applyAlignment="1" applyProtection="1">
      <alignment vertical="center"/>
      <protection locked="0"/>
    </xf>
    <xf numFmtId="0" fontId="5" fillId="0" borderId="6" xfId="0" applyFont="1" applyBorder="1" applyAlignment="1" applyProtection="1">
      <alignment vertical="center"/>
      <protection locked="0"/>
    </xf>
    <xf numFmtId="2" fontId="5" fillId="0" borderId="6" xfId="0" applyNumberFormat="1" applyFont="1" applyBorder="1" applyAlignment="1" applyProtection="1">
      <alignment vertical="center"/>
      <protection locked="0"/>
    </xf>
    <xf numFmtId="0" fontId="8" fillId="4" borderId="0" xfId="0" applyFont="1" applyFill="1"/>
    <xf numFmtId="0" fontId="18" fillId="4" borderId="0" xfId="0" applyFont="1" applyFill="1"/>
    <xf numFmtId="0" fontId="8" fillId="5" borderId="0" xfId="0" applyFont="1" applyFill="1"/>
    <xf numFmtId="0" fontId="15" fillId="5" borderId="0" xfId="0" applyFont="1" applyFill="1"/>
    <xf numFmtId="0" fontId="7" fillId="0" borderId="4" xfId="0" applyFont="1" applyBorder="1" applyAlignment="1">
      <alignment horizontal="centerContinuous" vertical="center"/>
    </xf>
    <xf numFmtId="0" fontId="5" fillId="0" borderId="4" xfId="0" applyFont="1" applyBorder="1" applyAlignment="1">
      <alignment horizontal="centerContinuous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3" borderId="5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166" fontId="5" fillId="3" borderId="5" xfId="0" applyNumberFormat="1" applyFont="1" applyFill="1" applyBorder="1" applyAlignment="1">
      <alignment vertical="center"/>
    </xf>
    <xf numFmtId="14" fontId="5" fillId="0" borderId="0" xfId="0" applyNumberFormat="1" applyFont="1" applyAlignment="1">
      <alignment horizontal="center" vertical="center"/>
    </xf>
    <xf numFmtId="166" fontId="5" fillId="0" borderId="0" xfId="0" applyNumberFormat="1" applyFont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165" fontId="5" fillId="3" borderId="9" xfId="0" applyNumberFormat="1" applyFont="1" applyFill="1" applyBorder="1" applyAlignment="1">
      <alignment vertical="center"/>
    </xf>
    <xf numFmtId="165" fontId="5" fillId="3" borderId="10" xfId="0" applyNumberFormat="1" applyFont="1" applyFill="1" applyBorder="1" applyAlignment="1">
      <alignment vertical="center"/>
    </xf>
    <xf numFmtId="165" fontId="5" fillId="3" borderId="11" xfId="0" applyNumberFormat="1" applyFont="1" applyFill="1" applyBorder="1" applyAlignment="1">
      <alignment vertical="center"/>
    </xf>
    <xf numFmtId="165" fontId="6" fillId="0" borderId="0" xfId="0" applyNumberFormat="1" applyFont="1" applyAlignment="1">
      <alignment vertical="center"/>
    </xf>
    <xf numFmtId="0" fontId="20" fillId="0" borderId="0" xfId="0" applyFont="1" applyAlignment="1">
      <alignment vertical="center"/>
    </xf>
    <xf numFmtId="0" fontId="21" fillId="0" borderId="12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0" fontId="10" fillId="0" borderId="0" xfId="0" applyFont="1" applyAlignment="1">
      <alignment horizontal="centerContinuous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8" fillId="6" borderId="0" xfId="0" applyFont="1" applyFill="1" applyAlignment="1">
      <alignment vertical="center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vertical="center"/>
    </xf>
    <xf numFmtId="0" fontId="8" fillId="0" borderId="2" xfId="0" applyFont="1" applyBorder="1" applyAlignment="1" applyProtection="1">
      <alignment horizontal="center" vertical="center"/>
      <protection locked="0"/>
    </xf>
    <xf numFmtId="1" fontId="9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 applyProtection="1">
      <alignment vertical="center"/>
      <protection locked="0"/>
    </xf>
    <xf numFmtId="44" fontId="8" fillId="0" borderId="2" xfId="2" applyFont="1" applyFill="1" applyBorder="1" applyAlignment="1" applyProtection="1">
      <alignment vertical="center"/>
      <protection locked="0"/>
    </xf>
    <xf numFmtId="0" fontId="8" fillId="3" borderId="12" xfId="0" applyFont="1" applyFill="1" applyBorder="1" applyAlignment="1">
      <alignment horizontal="center" vertical="center"/>
    </xf>
    <xf numFmtId="14" fontId="8" fillId="0" borderId="1" xfId="0" applyNumberFormat="1" applyFont="1" applyBorder="1" applyAlignment="1" applyProtection="1">
      <alignment vertical="center"/>
      <protection locked="0"/>
    </xf>
    <xf numFmtId="1" fontId="8" fillId="0" borderId="1" xfId="0" applyNumberFormat="1" applyFont="1" applyBorder="1" applyAlignment="1" applyProtection="1">
      <alignment horizontal="center" vertical="center"/>
      <protection locked="0"/>
    </xf>
    <xf numFmtId="0" fontId="8" fillId="3" borderId="1" xfId="0" applyFont="1" applyFill="1" applyBorder="1" applyAlignment="1">
      <alignment vertical="center"/>
    </xf>
    <xf numFmtId="0" fontId="8" fillId="0" borderId="1" xfId="0" applyFont="1" applyBorder="1" applyAlignment="1" applyProtection="1">
      <alignment vertical="center"/>
      <protection locked="0"/>
    </xf>
    <xf numFmtId="166" fontId="8" fillId="0" borderId="1" xfId="0" applyNumberFormat="1" applyFont="1" applyBorder="1" applyAlignment="1" applyProtection="1">
      <alignment vertical="center"/>
      <protection locked="0"/>
    </xf>
    <xf numFmtId="166" fontId="8" fillId="3" borderId="1" xfId="0" applyNumberFormat="1" applyFont="1" applyFill="1" applyBorder="1" applyAlignment="1">
      <alignment vertical="center"/>
    </xf>
    <xf numFmtId="0" fontId="14" fillId="0" borderId="13" xfId="0" applyFont="1" applyBorder="1" applyAlignment="1">
      <alignment vertical="center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0" fillId="3" borderId="16" xfId="0" applyFont="1" applyFill="1" applyBorder="1" applyAlignment="1">
      <alignment horizontal="left" vertical="center"/>
    </xf>
    <xf numFmtId="0" fontId="10" fillId="3" borderId="17" xfId="0" applyFont="1" applyFill="1" applyBorder="1" applyAlignment="1">
      <alignment horizontal="left" vertical="center"/>
    </xf>
    <xf numFmtId="0" fontId="8" fillId="3" borderId="16" xfId="0" applyFont="1" applyFill="1" applyBorder="1" applyAlignment="1">
      <alignment horizontal="center" vertical="center"/>
    </xf>
    <xf numFmtId="0" fontId="8" fillId="3" borderId="17" xfId="0" applyFont="1" applyFill="1" applyBorder="1" applyAlignment="1">
      <alignment horizontal="left" vertical="center"/>
    </xf>
    <xf numFmtId="0" fontId="8" fillId="3" borderId="18" xfId="0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left" vertical="center"/>
    </xf>
    <xf numFmtId="14" fontId="8" fillId="0" borderId="2" xfId="0" applyNumberFormat="1" applyFont="1" applyBorder="1" applyAlignment="1" applyProtection="1">
      <alignment vertical="center"/>
      <protection locked="0"/>
    </xf>
    <xf numFmtId="166" fontId="8" fillId="0" borderId="2" xfId="0" applyNumberFormat="1" applyFont="1" applyBorder="1" applyAlignment="1" applyProtection="1">
      <alignment vertical="center"/>
      <protection locked="0"/>
    </xf>
    <xf numFmtId="14" fontId="8" fillId="0" borderId="20" xfId="0" applyNumberFormat="1" applyFont="1" applyBorder="1" applyAlignment="1">
      <alignment vertical="center"/>
    </xf>
    <xf numFmtId="1" fontId="8" fillId="0" borderId="21" xfId="0" applyNumberFormat="1" applyFont="1" applyBorder="1" applyAlignment="1">
      <alignment horizontal="center" vertical="center"/>
    </xf>
    <xf numFmtId="0" fontId="8" fillId="0" borderId="21" xfId="0" applyFont="1" applyBorder="1" applyAlignment="1">
      <alignment vertical="center"/>
    </xf>
    <xf numFmtId="0" fontId="8" fillId="0" borderId="22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8" fillId="0" borderId="23" xfId="0" applyFont="1" applyBorder="1" applyAlignment="1">
      <alignment vertical="center"/>
    </xf>
    <xf numFmtId="0" fontId="10" fillId="3" borderId="24" xfId="0" applyFont="1" applyFill="1" applyBorder="1" applyAlignment="1">
      <alignment vertical="center"/>
    </xf>
    <xf numFmtId="166" fontId="10" fillId="3" borderId="21" xfId="0" applyNumberFormat="1" applyFont="1" applyFill="1" applyBorder="1" applyAlignment="1">
      <alignment vertical="center"/>
    </xf>
    <xf numFmtId="166" fontId="10" fillId="3" borderId="25" xfId="0" applyNumberFormat="1" applyFont="1" applyFill="1" applyBorder="1" applyAlignment="1">
      <alignment vertical="center"/>
    </xf>
    <xf numFmtId="14" fontId="8" fillId="0" borderId="0" xfId="0" applyNumberFormat="1" applyFont="1" applyAlignment="1">
      <alignment vertical="center"/>
    </xf>
    <xf numFmtId="1" fontId="8" fillId="0" borderId="0" xfId="0" applyNumberFormat="1" applyFont="1" applyAlignment="1">
      <alignment horizontal="center" vertical="center"/>
    </xf>
    <xf numFmtId="167" fontId="9" fillId="0" borderId="2" xfId="0" applyNumberFormat="1" applyFont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right" vertical="center"/>
    </xf>
    <xf numFmtId="0" fontId="24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165" fontId="25" fillId="0" borderId="26" xfId="0" applyNumberFormat="1" applyFont="1" applyBorder="1" applyAlignment="1">
      <alignment horizontal="center" vertical="center"/>
    </xf>
    <xf numFmtId="165" fontId="26" fillId="0" borderId="21" xfId="0" applyNumberFormat="1" applyFont="1" applyBorder="1" applyAlignment="1">
      <alignment horizontal="center" vertical="center"/>
    </xf>
    <xf numFmtId="167" fontId="5" fillId="3" borderId="5" xfId="0" applyNumberFormat="1" applyFont="1" applyFill="1" applyBorder="1" applyAlignment="1">
      <alignment horizontal="center" vertical="center"/>
    </xf>
    <xf numFmtId="167" fontId="5" fillId="0" borderId="1" xfId="0" applyNumberFormat="1" applyFont="1" applyBorder="1" applyAlignment="1" applyProtection="1">
      <alignment horizontal="center" vertical="center"/>
      <protection locked="0"/>
    </xf>
    <xf numFmtId="167" fontId="5" fillId="0" borderId="2" xfId="0" applyNumberFormat="1" applyFont="1" applyBorder="1" applyAlignment="1" applyProtection="1">
      <alignment horizontal="center" vertical="center"/>
      <protection locked="0"/>
    </xf>
    <xf numFmtId="167" fontId="5" fillId="0" borderId="6" xfId="0" applyNumberFormat="1" applyFont="1" applyBorder="1" applyAlignment="1" applyProtection="1">
      <alignment horizontal="center" vertical="center"/>
      <protection locked="0"/>
    </xf>
    <xf numFmtId="0" fontId="22" fillId="0" borderId="0" xfId="0" applyFont="1" applyAlignment="1">
      <alignment horizontal="center" vertical="center"/>
    </xf>
    <xf numFmtId="166" fontId="5" fillId="0" borderId="5" xfId="0" applyNumberFormat="1" applyFont="1" applyBorder="1" applyAlignment="1">
      <alignment vertical="center"/>
    </xf>
    <xf numFmtId="0" fontId="0" fillId="7" borderId="0" xfId="0" applyFill="1"/>
    <xf numFmtId="0" fontId="27" fillId="7" borderId="0" xfId="0" applyFont="1" applyFill="1"/>
    <xf numFmtId="0" fontId="28" fillId="7" borderId="0" xfId="0" applyFont="1" applyFill="1"/>
    <xf numFmtId="0" fontId="29" fillId="7" borderId="0" xfId="3" applyFill="1"/>
    <xf numFmtId="0" fontId="8" fillId="3" borderId="0" xfId="0" applyFont="1" applyFill="1" applyAlignment="1">
      <alignment horizontal="center" vertical="center"/>
    </xf>
    <xf numFmtId="0" fontId="8" fillId="0" borderId="13" xfId="0" applyFont="1" applyBorder="1" applyAlignment="1" applyProtection="1">
      <alignment horizontal="center" vertical="center"/>
      <protection locked="0"/>
    </xf>
    <xf numFmtId="0" fontId="8" fillId="0" borderId="14" xfId="0" applyFont="1" applyBorder="1" applyAlignment="1" applyProtection="1">
      <alignment horizontal="center" vertical="center"/>
      <protection locked="0"/>
    </xf>
    <xf numFmtId="0" fontId="8" fillId="0" borderId="15" xfId="0" applyFont="1" applyBorder="1" applyAlignment="1" applyProtection="1">
      <alignment horizontal="center" vertical="center"/>
      <protection locked="0"/>
    </xf>
    <xf numFmtId="0" fontId="8" fillId="0" borderId="13" xfId="0" applyFont="1" applyBorder="1" applyAlignment="1" applyProtection="1">
      <alignment horizontal="left" vertical="center"/>
      <protection locked="0"/>
    </xf>
    <xf numFmtId="0" fontId="8" fillId="0" borderId="14" xfId="0" applyFont="1" applyBorder="1" applyAlignment="1" applyProtection="1">
      <alignment horizontal="left" vertical="center"/>
      <protection locked="0"/>
    </xf>
    <xf numFmtId="0" fontId="8" fillId="0" borderId="15" xfId="0" applyFont="1" applyBorder="1" applyAlignment="1" applyProtection="1">
      <alignment horizontal="left" vertical="center"/>
      <protection locked="0"/>
    </xf>
    <xf numFmtId="0" fontId="8" fillId="0" borderId="30" xfId="0" applyFont="1" applyBorder="1" applyAlignment="1" applyProtection="1">
      <alignment horizontal="left" vertical="center"/>
      <protection locked="0"/>
    </xf>
    <xf numFmtId="0" fontId="8" fillId="0" borderId="31" xfId="0" applyFont="1" applyBorder="1" applyAlignment="1" applyProtection="1">
      <alignment horizontal="left" vertical="center"/>
      <protection locked="0"/>
    </xf>
    <xf numFmtId="0" fontId="8" fillId="0" borderId="32" xfId="0" applyFont="1" applyBorder="1" applyAlignment="1" applyProtection="1">
      <alignment horizontal="left" vertical="center"/>
      <protection locked="0"/>
    </xf>
    <xf numFmtId="0" fontId="8" fillId="0" borderId="27" xfId="0" applyFont="1" applyBorder="1" applyAlignment="1" applyProtection="1">
      <alignment horizontal="left" vertical="center"/>
      <protection locked="0"/>
    </xf>
    <xf numFmtId="0" fontId="8" fillId="0" borderId="28" xfId="0" applyFont="1" applyBorder="1" applyAlignment="1" applyProtection="1">
      <alignment horizontal="left" vertical="center"/>
      <protection locked="0"/>
    </xf>
    <xf numFmtId="0" fontId="8" fillId="0" borderId="29" xfId="0" applyFont="1" applyBorder="1" applyAlignment="1" applyProtection="1">
      <alignment horizontal="left" vertical="center"/>
      <protection locked="0"/>
    </xf>
    <xf numFmtId="0" fontId="8" fillId="0" borderId="12" xfId="0" applyFont="1" applyBorder="1" applyAlignment="1">
      <alignment horizontal="center"/>
    </xf>
  </cellXfs>
  <cellStyles count="4">
    <cellStyle name="Comma" xfId="1" builtinId="3"/>
    <cellStyle name="Currency" xfId="2" builtinId="4"/>
    <cellStyle name="Hyperlink" xfId="3" builtinId="8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15240</xdr:colOff>
      <xdr:row>8</xdr:row>
      <xdr:rowOff>15240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EFD91D29-283A-D6D7-5AE5-9B110C220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918" b="6918"/>
        <a:stretch>
          <a:fillRect/>
        </a:stretch>
      </xdr:blipFill>
      <xdr:spPr bwMode="auto">
        <a:xfrm>
          <a:off x="0" y="0"/>
          <a:ext cx="3459480" cy="1356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411480</xdr:colOff>
      <xdr:row>8</xdr:row>
      <xdr:rowOff>167640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BAA4C66F-C02C-EA3D-33DA-C901E2F98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918" b="6918"/>
        <a:stretch>
          <a:fillRect/>
        </a:stretch>
      </xdr:blipFill>
      <xdr:spPr bwMode="auto">
        <a:xfrm>
          <a:off x="0" y="0"/>
          <a:ext cx="3855720" cy="150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800100</xdr:colOff>
      <xdr:row>10</xdr:row>
      <xdr:rowOff>139700</xdr:rowOff>
    </xdr:from>
    <xdr:to>
      <xdr:col>11</xdr:col>
      <xdr:colOff>673100</xdr:colOff>
      <xdr:row>13</xdr:row>
      <xdr:rowOff>101600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27E7FCDC-115D-AE35-BB52-C1478EFC086B}"/>
            </a:ext>
          </a:extLst>
        </xdr:cNvPr>
        <xdr:cNvSpPr txBox="1"/>
      </xdr:nvSpPr>
      <xdr:spPr>
        <a:xfrm>
          <a:off x="6578600" y="2260600"/>
          <a:ext cx="3175000" cy="571500"/>
        </a:xfrm>
        <a:prstGeom prst="rect">
          <a:avLst/>
        </a:prstGeom>
        <a:solidFill>
          <a:schemeClr val="lt1"/>
        </a:solidFill>
        <a:ln w="254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>
              <a:solidFill>
                <a:srgbClr val="FF0000"/>
              </a:solidFill>
            </a:rPr>
            <a:t>Input Bank Name,</a:t>
          </a:r>
          <a:r>
            <a:rPr lang="en-US" sz="1100" baseline="0">
              <a:solidFill>
                <a:srgbClr val="FF0000"/>
              </a:solidFill>
            </a:rPr>
            <a:t> Bank Account Number, Address where Statements are sent, and name of signers</a:t>
          </a:r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 editAs="oneCell">
    <xdr:from>
      <xdr:col>0</xdr:col>
      <xdr:colOff>0</xdr:colOff>
      <xdr:row>10</xdr:row>
      <xdr:rowOff>137160</xdr:rowOff>
    </xdr:from>
    <xdr:to>
      <xdr:col>10</xdr:col>
      <xdr:colOff>594360</xdr:colOff>
      <xdr:row>50</xdr:row>
      <xdr:rowOff>190500</xdr:rowOff>
    </xdr:to>
    <xdr:pic>
      <xdr:nvPicPr>
        <xdr:cNvPr id="3074" name="Picture 7">
          <a:extLst>
            <a:ext uri="{FF2B5EF4-FFF2-40B4-BE49-F238E27FC236}">
              <a16:creationId xmlns:a16="http://schemas.microsoft.com/office/drawing/2014/main" id="{76B836C0-9FBE-F529-BDC1-5DB7F911F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09800"/>
          <a:ext cx="8747760" cy="797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800100</xdr:colOff>
      <xdr:row>14</xdr:row>
      <xdr:rowOff>190500</xdr:rowOff>
    </xdr:from>
    <xdr:to>
      <xdr:col>11</xdr:col>
      <xdr:colOff>673100</xdr:colOff>
      <xdr:row>17</xdr:row>
      <xdr:rowOff>152400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BDE998BA-BE1C-95E1-EDFA-AE9636C4FCCF}"/>
            </a:ext>
          </a:extLst>
        </xdr:cNvPr>
        <xdr:cNvSpPr txBox="1"/>
      </xdr:nvSpPr>
      <xdr:spPr>
        <a:xfrm>
          <a:off x="6578600" y="3124200"/>
          <a:ext cx="3175000" cy="571500"/>
        </a:xfrm>
        <a:prstGeom prst="rect">
          <a:avLst/>
        </a:prstGeom>
        <a:solidFill>
          <a:schemeClr val="lt1"/>
        </a:solidFill>
        <a:ln w="254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>
              <a:solidFill>
                <a:srgbClr val="FF0000"/>
              </a:solidFill>
            </a:rPr>
            <a:t>Input Service Unit</a:t>
          </a:r>
          <a:r>
            <a:rPr lang="en-US" sz="1100" baseline="0">
              <a:solidFill>
                <a:srgbClr val="FF0000"/>
              </a:solidFill>
            </a:rPr>
            <a:t> Number, Troop Number, and select Age Level from drop-down options</a:t>
          </a:r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6</xdr:col>
      <xdr:colOff>736600</xdr:colOff>
      <xdr:row>10</xdr:row>
      <xdr:rowOff>177800</xdr:rowOff>
    </xdr:from>
    <xdr:to>
      <xdr:col>7</xdr:col>
      <xdr:colOff>787400</xdr:colOff>
      <xdr:row>11</xdr:row>
      <xdr:rowOff>190500</xdr:rowOff>
    </xdr:to>
    <xdr:cxnSp macro="">
      <xdr:nvCxnSpPr>
        <xdr:cNvPr id="11" name="Straight Arrow Connector 10">
          <a:extLst>
            <a:ext uri="{FF2B5EF4-FFF2-40B4-BE49-F238E27FC236}">
              <a16:creationId xmlns:a16="http://schemas.microsoft.com/office/drawing/2014/main" id="{0C45DB13-FB90-682E-02E5-3579A5640866}"/>
            </a:ext>
          </a:extLst>
        </xdr:cNvPr>
        <xdr:cNvCxnSpPr/>
      </xdr:nvCxnSpPr>
      <xdr:spPr>
        <a:xfrm flipH="1">
          <a:off x="5689600" y="2298700"/>
          <a:ext cx="876300" cy="2159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12700</xdr:colOff>
      <xdr:row>11</xdr:row>
      <xdr:rowOff>88900</xdr:rowOff>
    </xdr:from>
    <xdr:to>
      <xdr:col>7</xdr:col>
      <xdr:colOff>558800</xdr:colOff>
      <xdr:row>15</xdr:row>
      <xdr:rowOff>127000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F99B81E0-795D-20DB-24C1-B57187191DC5}"/>
            </a:ext>
          </a:extLst>
        </xdr:cNvPr>
        <xdr:cNvSpPr txBox="1"/>
      </xdr:nvSpPr>
      <xdr:spPr>
        <a:xfrm>
          <a:off x="12700" y="2413000"/>
          <a:ext cx="6324600" cy="850900"/>
        </a:xfrm>
        <a:prstGeom prst="rect">
          <a:avLst/>
        </a:prstGeom>
        <a:noFill/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0</xdr:col>
      <xdr:colOff>25400</xdr:colOff>
      <xdr:row>15</xdr:row>
      <xdr:rowOff>177800</xdr:rowOff>
    </xdr:from>
    <xdr:to>
      <xdr:col>7</xdr:col>
      <xdr:colOff>558800</xdr:colOff>
      <xdr:row>17</xdr:row>
      <xdr:rowOff>88900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E5362BC6-265D-357F-66A9-32DC81FCC4A8}"/>
            </a:ext>
          </a:extLst>
        </xdr:cNvPr>
        <xdr:cNvSpPr txBox="1"/>
      </xdr:nvSpPr>
      <xdr:spPr>
        <a:xfrm>
          <a:off x="25400" y="3314700"/>
          <a:ext cx="6311900" cy="317500"/>
        </a:xfrm>
        <a:prstGeom prst="rect">
          <a:avLst/>
        </a:prstGeom>
        <a:noFill/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7</xdr:col>
      <xdr:colOff>520700</xdr:colOff>
      <xdr:row>15</xdr:row>
      <xdr:rowOff>38100</xdr:rowOff>
    </xdr:from>
    <xdr:to>
      <xdr:col>7</xdr:col>
      <xdr:colOff>800100</xdr:colOff>
      <xdr:row>17</xdr:row>
      <xdr:rowOff>38100</xdr:rowOff>
    </xdr:to>
    <xdr:cxnSp macro="">
      <xdr:nvCxnSpPr>
        <xdr:cNvPr id="20" name="Straight Arrow Connector 19">
          <a:extLst>
            <a:ext uri="{FF2B5EF4-FFF2-40B4-BE49-F238E27FC236}">
              <a16:creationId xmlns:a16="http://schemas.microsoft.com/office/drawing/2014/main" id="{4B95ACA0-7A59-9B46-9950-019585693C88}"/>
            </a:ext>
          </a:extLst>
        </xdr:cNvPr>
        <xdr:cNvCxnSpPr/>
      </xdr:nvCxnSpPr>
      <xdr:spPr>
        <a:xfrm flipH="1">
          <a:off x="6299200" y="3175000"/>
          <a:ext cx="279400" cy="4064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673100</xdr:colOff>
      <xdr:row>21</xdr:row>
      <xdr:rowOff>88900</xdr:rowOff>
    </xdr:from>
    <xdr:to>
      <xdr:col>14</xdr:col>
      <xdr:colOff>812800</xdr:colOff>
      <xdr:row>26</xdr:row>
      <xdr:rowOff>50800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4DE515D4-944A-2DF4-33A5-6E866473C30D}"/>
            </a:ext>
          </a:extLst>
        </xdr:cNvPr>
        <xdr:cNvSpPr txBox="1"/>
      </xdr:nvSpPr>
      <xdr:spPr>
        <a:xfrm>
          <a:off x="8928100" y="4445000"/>
          <a:ext cx="3441700" cy="977900"/>
        </a:xfrm>
        <a:prstGeom prst="rect">
          <a:avLst/>
        </a:prstGeom>
        <a:solidFill>
          <a:schemeClr val="lt1"/>
        </a:solidFill>
        <a:ln w="254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>
              <a:solidFill>
                <a:srgbClr val="FF0000"/>
              </a:solidFill>
            </a:rPr>
            <a:t>Input</a:t>
          </a:r>
          <a:r>
            <a:rPr lang="en-US" sz="1100" baseline="0">
              <a:solidFill>
                <a:srgbClr val="FF0000"/>
              </a:solidFill>
            </a:rPr>
            <a:t> date, select Item Code using 'Item Code Key', provide explanation of expense/revenue, input check # </a:t>
          </a:r>
        </a:p>
        <a:p>
          <a:pPr algn="ctr"/>
          <a:endParaRPr lang="en-US" sz="1100" baseline="0">
            <a:solidFill>
              <a:srgbClr val="FF0000"/>
            </a:solidFill>
          </a:endParaRPr>
        </a:p>
        <a:p>
          <a:pPr algn="ctr"/>
          <a:r>
            <a:rPr lang="en-US" sz="1100" baseline="0">
              <a:solidFill>
                <a:srgbClr val="FF0000"/>
              </a:solidFill>
            </a:rPr>
            <a:t>Input Income or Expense (all as positive numbers)</a:t>
          </a:r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10</xdr:col>
      <xdr:colOff>558800</xdr:colOff>
      <xdr:row>26</xdr:row>
      <xdr:rowOff>63500</xdr:rowOff>
    </xdr:from>
    <xdr:to>
      <xdr:col>11</xdr:col>
      <xdr:colOff>609600</xdr:colOff>
      <xdr:row>27</xdr:row>
      <xdr:rowOff>76200</xdr:rowOff>
    </xdr:to>
    <xdr:cxnSp macro="">
      <xdr:nvCxnSpPr>
        <xdr:cNvPr id="25" name="Straight Arrow Connector 24">
          <a:extLst>
            <a:ext uri="{FF2B5EF4-FFF2-40B4-BE49-F238E27FC236}">
              <a16:creationId xmlns:a16="http://schemas.microsoft.com/office/drawing/2014/main" id="{28D352F7-0FFF-C972-9EFC-9F5FBD161553}"/>
            </a:ext>
          </a:extLst>
        </xdr:cNvPr>
        <xdr:cNvCxnSpPr/>
      </xdr:nvCxnSpPr>
      <xdr:spPr>
        <a:xfrm flipH="1">
          <a:off x="8813800" y="5435600"/>
          <a:ext cx="876300" cy="2159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533400</xdr:colOff>
      <xdr:row>21</xdr:row>
      <xdr:rowOff>101600</xdr:rowOff>
    </xdr:from>
    <xdr:to>
      <xdr:col>10</xdr:col>
      <xdr:colOff>673100</xdr:colOff>
      <xdr:row>24</xdr:row>
      <xdr:rowOff>63500</xdr:rowOff>
    </xdr:to>
    <xdr:cxnSp macro="">
      <xdr:nvCxnSpPr>
        <xdr:cNvPr id="26" name="Straight Arrow Connector 25">
          <a:extLst>
            <a:ext uri="{FF2B5EF4-FFF2-40B4-BE49-F238E27FC236}">
              <a16:creationId xmlns:a16="http://schemas.microsoft.com/office/drawing/2014/main" id="{37A60EFC-9108-2A15-B2BB-7ECA07D059A1}"/>
            </a:ext>
          </a:extLst>
        </xdr:cNvPr>
        <xdr:cNvCxnSpPr/>
      </xdr:nvCxnSpPr>
      <xdr:spPr>
        <a:xfrm flipH="1">
          <a:off x="6311900" y="4457700"/>
          <a:ext cx="2616200" cy="5715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38100</xdr:colOff>
      <xdr:row>17</xdr:row>
      <xdr:rowOff>127000</xdr:rowOff>
    </xdr:from>
    <xdr:to>
      <xdr:col>7</xdr:col>
      <xdr:colOff>584200</xdr:colOff>
      <xdr:row>51</xdr:row>
      <xdr:rowOff>12700</xdr:rowOff>
    </xdr:to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E949D74F-33EB-E72D-D9F4-3207018EE492}"/>
            </a:ext>
          </a:extLst>
        </xdr:cNvPr>
        <xdr:cNvSpPr txBox="1"/>
      </xdr:nvSpPr>
      <xdr:spPr>
        <a:xfrm>
          <a:off x="38100" y="3670300"/>
          <a:ext cx="6324600" cy="6794500"/>
        </a:xfrm>
        <a:prstGeom prst="rect">
          <a:avLst/>
        </a:prstGeom>
        <a:noFill/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6</xdr:col>
      <xdr:colOff>546100</xdr:colOff>
      <xdr:row>16</xdr:row>
      <xdr:rowOff>88900</xdr:rowOff>
    </xdr:from>
    <xdr:to>
      <xdr:col>6</xdr:col>
      <xdr:colOff>685800</xdr:colOff>
      <xdr:row>17</xdr:row>
      <xdr:rowOff>12700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CAB376B7-E842-0A2E-699E-72F0AF94333B}"/>
            </a:ext>
          </a:extLst>
        </xdr:cNvPr>
        <xdr:cNvSpPr/>
      </xdr:nvSpPr>
      <xdr:spPr>
        <a:xfrm>
          <a:off x="5499100" y="3429000"/>
          <a:ext cx="139700" cy="127000"/>
        </a:xfrm>
        <a:prstGeom prst="rect">
          <a:avLst/>
        </a:prstGeom>
        <a:solidFill>
          <a:schemeClr val="tx1">
            <a:alpha val="94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7</xdr:col>
      <xdr:colOff>368300</xdr:colOff>
      <xdr:row>16</xdr:row>
      <xdr:rowOff>101600</xdr:rowOff>
    </xdr:from>
    <xdr:to>
      <xdr:col>7</xdr:col>
      <xdr:colOff>508000</xdr:colOff>
      <xdr:row>17</xdr:row>
      <xdr:rowOff>12700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4F2CB7DC-E0EB-09BF-2DBF-8F87C9B86901}"/>
            </a:ext>
          </a:extLst>
        </xdr:cNvPr>
        <xdr:cNvSpPr/>
      </xdr:nvSpPr>
      <xdr:spPr>
        <a:xfrm>
          <a:off x="6146800" y="3441700"/>
          <a:ext cx="139700" cy="114300"/>
        </a:xfrm>
        <a:prstGeom prst="rect">
          <a:avLst/>
        </a:prstGeom>
        <a:solidFill>
          <a:schemeClr val="tx1">
            <a:alpha val="94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3</xdr:col>
      <xdr:colOff>787400</xdr:colOff>
      <xdr:row>16</xdr:row>
      <xdr:rowOff>88900</xdr:rowOff>
    </xdr:from>
    <xdr:to>
      <xdr:col>4</xdr:col>
      <xdr:colOff>88900</xdr:colOff>
      <xdr:row>17</xdr:row>
      <xdr:rowOff>25400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7DEB544-A66D-5941-C6B9-792BBDCB64E5}"/>
            </a:ext>
          </a:extLst>
        </xdr:cNvPr>
        <xdr:cNvSpPr/>
      </xdr:nvSpPr>
      <xdr:spPr>
        <a:xfrm>
          <a:off x="3263900" y="3429000"/>
          <a:ext cx="127000" cy="139700"/>
        </a:xfrm>
        <a:prstGeom prst="rect">
          <a:avLst/>
        </a:prstGeom>
        <a:solidFill>
          <a:schemeClr val="tx1">
            <a:alpha val="94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609600</xdr:colOff>
      <xdr:row>6</xdr:row>
      <xdr:rowOff>266700</xdr:rowOff>
    </xdr:to>
    <xdr:pic>
      <xdr:nvPicPr>
        <xdr:cNvPr id="3087" name="Picture 17">
          <a:extLst>
            <a:ext uri="{FF2B5EF4-FFF2-40B4-BE49-F238E27FC236}">
              <a16:creationId xmlns:a16="http://schemas.microsoft.com/office/drawing/2014/main" id="{F04D114A-36E9-7A44-D733-A6A6B0D62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918" b="6918"/>
        <a:stretch>
          <a:fillRect/>
        </a:stretch>
      </xdr:blipFill>
      <xdr:spPr bwMode="auto">
        <a:xfrm>
          <a:off x="0" y="0"/>
          <a:ext cx="3870960" cy="1455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1737360</xdr:colOff>
      <xdr:row>6</xdr:row>
      <xdr:rowOff>152400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8A11A5FD-1B75-55E3-43AD-DF15DFCA1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054" b="7054"/>
        <a:stretch>
          <a:fillRect/>
        </a:stretch>
      </xdr:blipFill>
      <xdr:spPr bwMode="auto">
        <a:xfrm>
          <a:off x="0" y="0"/>
          <a:ext cx="3573780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121920</xdr:colOff>
      <xdr:row>7</xdr:row>
      <xdr:rowOff>137160</xdr:rowOff>
    </xdr:to>
    <xdr:pic>
      <xdr:nvPicPr>
        <xdr:cNvPr id="5121" name="Picture 1">
          <a:extLst>
            <a:ext uri="{FF2B5EF4-FFF2-40B4-BE49-F238E27FC236}">
              <a16:creationId xmlns:a16="http://schemas.microsoft.com/office/drawing/2014/main" id="{7D8387A1-EA13-60FF-388E-D68C7EA7A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918" b="6918"/>
        <a:stretch>
          <a:fillRect/>
        </a:stretch>
      </xdr:blipFill>
      <xdr:spPr bwMode="auto">
        <a:xfrm>
          <a:off x="0" y="0"/>
          <a:ext cx="4053840" cy="1478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49964</xdr:rowOff>
    </xdr:from>
    <xdr:to>
      <xdr:col>9</xdr:col>
      <xdr:colOff>142875</xdr:colOff>
      <xdr:row>41</xdr:row>
      <xdr:rowOff>168575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E24215B-5F29-5948-7904-C59D19F103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24484"/>
          <a:ext cx="7480935" cy="6458451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21</xdr:row>
      <xdr:rowOff>48895</xdr:rowOff>
    </xdr:from>
    <xdr:to>
      <xdr:col>8</xdr:col>
      <xdr:colOff>762000</xdr:colOff>
      <xdr:row>34</xdr:row>
      <xdr:rowOff>142875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1DED498D-CBBE-13D9-D8E6-CE6BA34295CB}"/>
            </a:ext>
          </a:extLst>
        </xdr:cNvPr>
        <xdr:cNvSpPr txBox="1"/>
      </xdr:nvSpPr>
      <xdr:spPr>
        <a:xfrm>
          <a:off x="0" y="4335145"/>
          <a:ext cx="7315200" cy="2694305"/>
        </a:xfrm>
        <a:prstGeom prst="rect">
          <a:avLst/>
        </a:prstGeom>
        <a:noFill/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495300</xdr:colOff>
      <xdr:row>6</xdr:row>
      <xdr:rowOff>247650</xdr:rowOff>
    </xdr:to>
    <xdr:pic>
      <xdr:nvPicPr>
        <xdr:cNvPr id="6147" name="Picture 1">
          <a:extLst>
            <a:ext uri="{FF2B5EF4-FFF2-40B4-BE49-F238E27FC236}">
              <a16:creationId xmlns:a16="http://schemas.microsoft.com/office/drawing/2014/main" id="{E7B22DDE-E026-5F2C-A11B-4E88B1B9D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290" b="6290"/>
        <a:stretch>
          <a:fillRect/>
        </a:stretch>
      </xdr:blipFill>
      <xdr:spPr bwMode="auto">
        <a:xfrm>
          <a:off x="0" y="0"/>
          <a:ext cx="3756660" cy="1432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739140</xdr:colOff>
      <xdr:row>12</xdr:row>
      <xdr:rowOff>162560</xdr:rowOff>
    </xdr:from>
    <xdr:to>
      <xdr:col>9</xdr:col>
      <xdr:colOff>612140</xdr:colOff>
      <xdr:row>15</xdr:row>
      <xdr:rowOff>124460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C4615F91-4428-4CA0-678B-B474B9C9EB50}"/>
            </a:ext>
          </a:extLst>
        </xdr:cNvPr>
        <xdr:cNvSpPr txBox="1"/>
      </xdr:nvSpPr>
      <xdr:spPr>
        <a:xfrm>
          <a:off x="4834890" y="2648585"/>
          <a:ext cx="3149600" cy="561975"/>
        </a:xfrm>
        <a:prstGeom prst="rect">
          <a:avLst/>
        </a:prstGeom>
        <a:solidFill>
          <a:schemeClr val="lt1"/>
        </a:solidFill>
        <a:ln w="254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>
              <a:solidFill>
                <a:srgbClr val="FF0000"/>
              </a:solidFill>
            </a:rPr>
            <a:t>Input Total</a:t>
          </a:r>
          <a:r>
            <a:rPr lang="en-US" sz="1100" baseline="0">
              <a:solidFill>
                <a:srgbClr val="FF0000"/>
              </a:solidFill>
            </a:rPr>
            <a:t> Income from Bank Statement</a:t>
          </a:r>
        </a:p>
        <a:p>
          <a:pPr algn="ctr"/>
          <a:r>
            <a:rPr lang="en-US" sz="1100" baseline="0">
              <a:solidFill>
                <a:srgbClr val="FF0000"/>
              </a:solidFill>
            </a:rPr>
            <a:t>Input Total Expense from Bank Statement</a:t>
          </a:r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5</xdr:col>
      <xdr:colOff>626110</xdr:colOff>
      <xdr:row>15</xdr:row>
      <xdr:rowOff>110490</xdr:rowOff>
    </xdr:from>
    <xdr:to>
      <xdr:col>6</xdr:col>
      <xdr:colOff>209550</xdr:colOff>
      <xdr:row>18</xdr:row>
      <xdr:rowOff>16510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id="{3957043E-BE85-45BE-6BC2-75F5D54C5134}"/>
            </a:ext>
          </a:extLst>
        </xdr:cNvPr>
        <xdr:cNvCxnSpPr/>
      </xdr:nvCxnSpPr>
      <xdr:spPr>
        <a:xfrm flipH="1">
          <a:off x="4721860" y="3196590"/>
          <a:ext cx="402590" cy="506095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764540</xdr:colOff>
      <xdr:row>19</xdr:row>
      <xdr:rowOff>78740</xdr:rowOff>
    </xdr:from>
    <xdr:to>
      <xdr:col>14</xdr:col>
      <xdr:colOff>92710</xdr:colOff>
      <xdr:row>26</xdr:row>
      <xdr:rowOff>116840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C1336E6A-070A-807F-94C0-452A791DD309}"/>
            </a:ext>
          </a:extLst>
        </xdr:cNvPr>
        <xdr:cNvSpPr txBox="1"/>
      </xdr:nvSpPr>
      <xdr:spPr>
        <a:xfrm>
          <a:off x="8136890" y="3964940"/>
          <a:ext cx="3423920" cy="1438275"/>
        </a:xfrm>
        <a:prstGeom prst="rect">
          <a:avLst/>
        </a:prstGeom>
        <a:solidFill>
          <a:schemeClr val="lt1"/>
        </a:solidFill>
        <a:ln w="254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 baseline="0">
              <a:solidFill>
                <a:srgbClr val="FF0000"/>
              </a:solidFill>
            </a:rPr>
            <a:t>Purpose: To make bank statment ending balance and Expense report ending balance equal. </a:t>
          </a:r>
        </a:p>
        <a:p>
          <a:pPr algn="ctr"/>
          <a:endParaRPr lang="en-US" sz="1100" baseline="0">
            <a:solidFill>
              <a:srgbClr val="FF0000"/>
            </a:solidFill>
          </a:endParaRPr>
        </a:p>
        <a:p>
          <a:pPr algn="ctr"/>
          <a:r>
            <a:rPr lang="en-US" sz="1100" baseline="0">
              <a:solidFill>
                <a:srgbClr val="FF0000"/>
              </a:solidFill>
            </a:rPr>
            <a:t>Input expenses or income that were spent/received before June 30th, that are NOT on the bank statement. </a:t>
          </a:r>
        </a:p>
        <a:p>
          <a:pPr algn="ctr"/>
          <a:r>
            <a:rPr lang="en-US" sz="1100" baseline="0">
              <a:solidFill>
                <a:srgbClr val="FF0000"/>
              </a:solidFill>
            </a:rPr>
            <a:t>INCLUDE: Description, Date, and Income/Expenses in correct column (enter all as positive numbers)</a:t>
          </a:r>
        </a:p>
        <a:p>
          <a:pPr algn="ctr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2</xdr:col>
      <xdr:colOff>545465</xdr:colOff>
      <xdr:row>20</xdr:row>
      <xdr:rowOff>83185</xdr:rowOff>
    </xdr:from>
    <xdr:to>
      <xdr:col>9</xdr:col>
      <xdr:colOff>659765</xdr:colOff>
      <xdr:row>24</xdr:row>
      <xdr:rowOff>88265</xdr:rowOff>
    </xdr:to>
    <xdr:cxnSp macro="">
      <xdr:nvCxnSpPr>
        <xdr:cNvPr id="12" name="Straight Arrow Connector 11">
          <a:extLst>
            <a:ext uri="{FF2B5EF4-FFF2-40B4-BE49-F238E27FC236}">
              <a16:creationId xmlns:a16="http://schemas.microsoft.com/office/drawing/2014/main" id="{FF09B933-C318-2D3E-65DD-992DCA7ADD0B}"/>
            </a:ext>
          </a:extLst>
        </xdr:cNvPr>
        <xdr:cNvCxnSpPr/>
      </xdr:nvCxnSpPr>
      <xdr:spPr>
        <a:xfrm flipH="1">
          <a:off x="2183765" y="4169410"/>
          <a:ext cx="5848350" cy="80518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444500</xdr:colOff>
      <xdr:row>15</xdr:row>
      <xdr:rowOff>129540</xdr:rowOff>
    </xdr:from>
    <xdr:to>
      <xdr:col>6</xdr:col>
      <xdr:colOff>513715</xdr:colOff>
      <xdr:row>18</xdr:row>
      <xdr:rowOff>22225</xdr:rowOff>
    </xdr:to>
    <xdr:cxnSp macro="">
      <xdr:nvCxnSpPr>
        <xdr:cNvPr id="15" name="Straight Arrow Connector 14">
          <a:extLst>
            <a:ext uri="{FF2B5EF4-FFF2-40B4-BE49-F238E27FC236}">
              <a16:creationId xmlns:a16="http://schemas.microsoft.com/office/drawing/2014/main" id="{CB8E613A-A114-5590-4F9B-3BCD4410CC19}"/>
            </a:ext>
          </a:extLst>
        </xdr:cNvPr>
        <xdr:cNvCxnSpPr/>
      </xdr:nvCxnSpPr>
      <xdr:spPr>
        <a:xfrm flipH="1">
          <a:off x="5359400" y="3215640"/>
          <a:ext cx="69215" cy="49276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800100</xdr:colOff>
      <xdr:row>22</xdr:row>
      <xdr:rowOff>152400</xdr:rowOff>
    </xdr:from>
    <xdr:to>
      <xdr:col>5</xdr:col>
      <xdr:colOff>549910</xdr:colOff>
      <xdr:row>24</xdr:row>
      <xdr:rowOff>66675</xdr:rowOff>
    </xdr:to>
    <xdr:cxnSp macro="">
      <xdr:nvCxnSpPr>
        <xdr:cNvPr id="19" name="Straight Arrow Connector 18">
          <a:extLst>
            <a:ext uri="{FF2B5EF4-FFF2-40B4-BE49-F238E27FC236}">
              <a16:creationId xmlns:a16="http://schemas.microsoft.com/office/drawing/2014/main" id="{2992B774-D8E0-E417-101F-0F77C03307F6}"/>
            </a:ext>
          </a:extLst>
        </xdr:cNvPr>
        <xdr:cNvCxnSpPr/>
      </xdr:nvCxnSpPr>
      <xdr:spPr>
        <a:xfrm flipH="1">
          <a:off x="4076700" y="4638675"/>
          <a:ext cx="568960" cy="314325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673735</xdr:colOff>
      <xdr:row>37</xdr:row>
      <xdr:rowOff>197485</xdr:rowOff>
    </xdr:from>
    <xdr:to>
      <xdr:col>9</xdr:col>
      <xdr:colOff>483235</xdr:colOff>
      <xdr:row>39</xdr:row>
      <xdr:rowOff>126365</xdr:rowOff>
    </xdr:to>
    <xdr:cxnSp macro="">
      <xdr:nvCxnSpPr>
        <xdr:cNvPr id="25" name="Straight Arrow Connector 24">
          <a:extLst>
            <a:ext uri="{FF2B5EF4-FFF2-40B4-BE49-F238E27FC236}">
              <a16:creationId xmlns:a16="http://schemas.microsoft.com/office/drawing/2014/main" id="{6224BADF-462B-E5BD-3DE9-C8E333ADAC7F}"/>
            </a:ext>
          </a:extLst>
        </xdr:cNvPr>
        <xdr:cNvCxnSpPr/>
      </xdr:nvCxnSpPr>
      <xdr:spPr>
        <a:xfrm flipH="1">
          <a:off x="7226935" y="7684135"/>
          <a:ext cx="628650" cy="32893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485775</xdr:colOff>
      <xdr:row>35</xdr:row>
      <xdr:rowOff>54610</xdr:rowOff>
    </xdr:from>
    <xdr:to>
      <xdr:col>13</xdr:col>
      <xdr:colOff>354965</xdr:colOff>
      <xdr:row>38</xdr:row>
      <xdr:rowOff>152400</xdr:rowOff>
    </xdr:to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F4F721FE-5D82-301C-8847-F63EFE747C61}"/>
            </a:ext>
          </a:extLst>
        </xdr:cNvPr>
        <xdr:cNvSpPr txBox="1"/>
      </xdr:nvSpPr>
      <xdr:spPr>
        <a:xfrm>
          <a:off x="7858125" y="7141210"/>
          <a:ext cx="3145790" cy="697865"/>
        </a:xfrm>
        <a:prstGeom prst="rect">
          <a:avLst/>
        </a:prstGeom>
        <a:solidFill>
          <a:schemeClr val="lt1"/>
        </a:solidFill>
        <a:ln w="254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>
              <a:solidFill>
                <a:srgbClr val="FF0000"/>
              </a:solidFill>
            </a:rPr>
            <a:t>Input Total</a:t>
          </a:r>
          <a:r>
            <a:rPr lang="en-US" sz="1100" baseline="0">
              <a:solidFill>
                <a:srgbClr val="FF0000"/>
              </a:solidFill>
            </a:rPr>
            <a:t> Income from Bank Statement</a:t>
          </a:r>
        </a:p>
        <a:p>
          <a:pPr algn="ctr"/>
          <a:r>
            <a:rPr lang="en-US" sz="1100" baseline="0">
              <a:solidFill>
                <a:srgbClr val="FF0000"/>
              </a:solidFill>
            </a:rPr>
            <a:t>Input Total Expense from Bank Statement</a:t>
          </a:r>
        </a:p>
        <a:p>
          <a:pPr algn="ctr"/>
          <a:r>
            <a:rPr lang="en-US" sz="1100" baseline="0">
              <a:solidFill>
                <a:srgbClr val="FF0000"/>
              </a:solidFill>
            </a:rPr>
            <a:t>DIFFERENCE MUST EQUAL ZERO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281940</xdr:colOff>
      <xdr:row>7</xdr:row>
      <xdr:rowOff>243840</xdr:rowOff>
    </xdr:to>
    <xdr:pic>
      <xdr:nvPicPr>
        <xdr:cNvPr id="7169" name="Picture 1">
          <a:extLst>
            <a:ext uri="{FF2B5EF4-FFF2-40B4-BE49-F238E27FC236}">
              <a16:creationId xmlns:a16="http://schemas.microsoft.com/office/drawing/2014/main" id="{14E0C564-22D2-11FB-B37E-62F4DD9AE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787" b="6787"/>
        <a:stretch>
          <a:fillRect/>
        </a:stretch>
      </xdr:blipFill>
      <xdr:spPr bwMode="auto">
        <a:xfrm>
          <a:off x="0" y="0"/>
          <a:ext cx="3634740" cy="1417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399744</xdr:colOff>
      <xdr:row>10</xdr:row>
      <xdr:rowOff>20955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F7C5B73-7D8A-40E7-855C-D9C49835E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787" b="6787"/>
        <a:stretch>
          <a:fillRect/>
        </a:stretch>
      </xdr:blipFill>
      <xdr:spPr bwMode="auto">
        <a:xfrm>
          <a:off x="0" y="0"/>
          <a:ext cx="5063184" cy="2028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12</xdr:row>
      <xdr:rowOff>9525</xdr:rowOff>
    </xdr:from>
    <xdr:to>
      <xdr:col>14</xdr:col>
      <xdr:colOff>114300</xdr:colOff>
      <xdr:row>12</xdr:row>
      <xdr:rowOff>15240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C21265E-D5DD-C653-D229-1DB57888ED0B}"/>
            </a:ext>
          </a:extLst>
        </xdr:cNvPr>
        <xdr:cNvCxnSpPr/>
      </xdr:nvCxnSpPr>
      <xdr:spPr>
        <a:xfrm>
          <a:off x="238125" y="2971800"/>
          <a:ext cx="9210675" cy="5715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414866</xdr:colOff>
      <xdr:row>23</xdr:row>
      <xdr:rowOff>110065</xdr:rowOff>
    </xdr:from>
    <xdr:to>
      <xdr:col>5</xdr:col>
      <xdr:colOff>313266</xdr:colOff>
      <xdr:row>40</xdr:row>
      <xdr:rowOff>42331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DAEC3CD-BFCE-7EC9-0E5A-2801A98E48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866" y="5621865"/>
          <a:ext cx="3242733" cy="3242733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girlscoutsusa.ca1.qualtrics.com/jfe/form/SV_cSKcT0hdpsXJsq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00AE58"/>
    <pageSetUpPr fitToPage="1"/>
  </sheetPr>
  <dimension ref="A9:K49"/>
  <sheetViews>
    <sheetView showGridLines="0" topLeftCell="A35" workbookViewId="0">
      <selection activeCell="D41" sqref="D41"/>
    </sheetView>
  </sheetViews>
  <sheetFormatPr defaultColWidth="10.796875" defaultRowHeight="13.2" x14ac:dyDescent="0.25"/>
  <cols>
    <col min="1" max="9" width="11.296875" style="1" customWidth="1"/>
    <col min="10" max="16384" width="10.796875" style="1"/>
  </cols>
  <sheetData>
    <row r="9" spans="1:11" ht="22.8" x14ac:dyDescent="0.4">
      <c r="A9" s="4" t="s">
        <v>117</v>
      </c>
    </row>
    <row r="11" spans="1:11" ht="15.6" x14ac:dyDescent="0.3">
      <c r="A11" s="26" t="s">
        <v>58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</row>
    <row r="12" spans="1:11" ht="15.6" x14ac:dyDescent="0.3">
      <c r="A12" s="28" t="s">
        <v>57</v>
      </c>
      <c r="B12" s="6" t="s">
        <v>52</v>
      </c>
      <c r="C12" s="6"/>
      <c r="D12" s="6"/>
      <c r="E12" s="6"/>
      <c r="F12" s="6"/>
      <c r="G12" s="6"/>
      <c r="H12" s="6"/>
      <c r="I12" s="6"/>
    </row>
    <row r="13" spans="1:11" ht="15.6" x14ac:dyDescent="0.3">
      <c r="A13" s="28" t="s">
        <v>57</v>
      </c>
      <c r="B13" s="6" t="s">
        <v>53</v>
      </c>
      <c r="C13" s="6"/>
      <c r="D13" s="6"/>
      <c r="E13" s="6"/>
      <c r="F13" s="6"/>
      <c r="G13" s="6"/>
      <c r="H13" s="6"/>
      <c r="I13" s="6"/>
    </row>
    <row r="14" spans="1:11" ht="15.6" x14ac:dyDescent="0.3">
      <c r="A14" s="28" t="s">
        <v>57</v>
      </c>
      <c r="B14" s="6" t="s">
        <v>54</v>
      </c>
      <c r="C14" s="6"/>
      <c r="D14" s="6"/>
      <c r="E14" s="6"/>
      <c r="F14" s="6"/>
      <c r="G14" s="6"/>
      <c r="H14" s="6"/>
      <c r="I14" s="6"/>
    </row>
    <row r="15" spans="1:11" ht="15.6" x14ac:dyDescent="0.3">
      <c r="A15" s="21"/>
      <c r="B15" s="6" t="s">
        <v>56</v>
      </c>
      <c r="C15" s="6"/>
      <c r="D15" s="6"/>
      <c r="E15" s="6"/>
      <c r="F15" s="6"/>
      <c r="G15" s="6"/>
      <c r="H15" s="6"/>
      <c r="I15" s="6"/>
    </row>
    <row r="16" spans="1:11" ht="15.6" x14ac:dyDescent="0.3">
      <c r="A16" s="28" t="s">
        <v>57</v>
      </c>
      <c r="B16" s="6" t="s">
        <v>55</v>
      </c>
      <c r="C16" s="6"/>
      <c r="D16" s="6"/>
      <c r="E16" s="6"/>
      <c r="F16" s="6"/>
      <c r="G16" s="6"/>
      <c r="H16" s="6"/>
      <c r="I16" s="6"/>
    </row>
    <row r="17" spans="1:11" ht="15.6" x14ac:dyDescent="0.3">
      <c r="A17" s="21"/>
      <c r="B17" s="6"/>
      <c r="C17" s="6"/>
      <c r="D17" s="6"/>
      <c r="E17" s="6"/>
      <c r="F17" s="6"/>
      <c r="G17" s="6"/>
      <c r="H17" s="6"/>
      <c r="I17" s="6"/>
    </row>
    <row r="18" spans="1:11" ht="15.6" x14ac:dyDescent="0.3">
      <c r="A18" s="26" t="s">
        <v>59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</row>
    <row r="19" spans="1:11" ht="15.6" x14ac:dyDescent="0.3">
      <c r="A19" s="28" t="s">
        <v>57</v>
      </c>
      <c r="B19" s="6" t="s">
        <v>60</v>
      </c>
      <c r="C19" s="6"/>
      <c r="D19" s="6"/>
      <c r="E19" s="6"/>
      <c r="F19" s="6"/>
      <c r="G19" s="6"/>
      <c r="H19" s="6"/>
      <c r="I19" s="6"/>
    </row>
    <row r="20" spans="1:11" ht="15.6" x14ac:dyDescent="0.3">
      <c r="A20" s="28" t="s">
        <v>57</v>
      </c>
      <c r="B20" s="6" t="s">
        <v>65</v>
      </c>
      <c r="C20" s="6"/>
      <c r="D20" s="6"/>
      <c r="E20" s="6"/>
      <c r="F20" s="6"/>
      <c r="G20" s="6"/>
      <c r="H20" s="6"/>
      <c r="I20" s="6"/>
    </row>
    <row r="21" spans="1:11" ht="15.6" x14ac:dyDescent="0.3">
      <c r="A21" s="28" t="s">
        <v>57</v>
      </c>
      <c r="B21" s="6" t="s">
        <v>61</v>
      </c>
      <c r="C21" s="6"/>
      <c r="D21" s="6"/>
      <c r="E21" s="6"/>
      <c r="F21" s="6"/>
      <c r="G21" s="6"/>
      <c r="H21" s="6"/>
      <c r="I21" s="6"/>
    </row>
    <row r="22" spans="1:11" ht="15.6" x14ac:dyDescent="0.3">
      <c r="A22" s="28" t="s">
        <v>57</v>
      </c>
      <c r="B22" s="6" t="s">
        <v>62</v>
      </c>
      <c r="C22" s="6"/>
      <c r="D22" s="6"/>
      <c r="E22" s="6"/>
      <c r="F22" s="6"/>
      <c r="G22" s="6"/>
      <c r="H22" s="6"/>
      <c r="I22" s="6"/>
    </row>
    <row r="23" spans="1:11" ht="15" x14ac:dyDescent="0.25">
      <c r="A23" s="22"/>
      <c r="B23" s="6"/>
      <c r="C23" s="6"/>
      <c r="D23" s="6"/>
      <c r="E23" s="6"/>
      <c r="F23" s="6"/>
      <c r="G23" s="6"/>
      <c r="H23" s="6"/>
      <c r="I23" s="6"/>
    </row>
    <row r="24" spans="1:11" ht="15.6" x14ac:dyDescent="0.3">
      <c r="A24" s="26" t="s">
        <v>63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</row>
    <row r="25" spans="1:11" ht="15.6" x14ac:dyDescent="0.3">
      <c r="A25" s="21">
        <v>1</v>
      </c>
      <c r="B25" s="6" t="s">
        <v>64</v>
      </c>
      <c r="C25" s="6"/>
      <c r="D25" s="6"/>
      <c r="E25" s="6"/>
      <c r="F25" s="6"/>
      <c r="G25" s="6"/>
      <c r="H25" s="6"/>
      <c r="I25" s="6"/>
    </row>
    <row r="26" spans="1:11" ht="15.6" x14ac:dyDescent="0.3">
      <c r="A26" s="21">
        <v>2</v>
      </c>
      <c r="B26" s="6" t="s">
        <v>66</v>
      </c>
      <c r="C26" s="6"/>
      <c r="D26" s="6"/>
      <c r="E26" s="6"/>
      <c r="F26" s="6"/>
      <c r="G26" s="6"/>
      <c r="H26" s="6"/>
      <c r="I26" s="6"/>
    </row>
    <row r="27" spans="1:11" ht="15.6" x14ac:dyDescent="0.3">
      <c r="A27" s="21"/>
      <c r="B27" s="6" t="s">
        <v>67</v>
      </c>
      <c r="C27" s="6"/>
      <c r="D27" s="6"/>
      <c r="E27" s="6"/>
      <c r="F27" s="6"/>
      <c r="G27" s="6"/>
      <c r="H27" s="6"/>
      <c r="I27" s="6"/>
    </row>
    <row r="28" spans="1:11" ht="15.6" x14ac:dyDescent="0.3">
      <c r="A28" s="21">
        <v>3</v>
      </c>
      <c r="B28" s="6" t="s">
        <v>118</v>
      </c>
      <c r="C28" s="6"/>
      <c r="D28" s="6"/>
      <c r="E28" s="6"/>
      <c r="F28" s="6"/>
      <c r="G28" s="6"/>
      <c r="H28" s="6"/>
      <c r="I28" s="6"/>
    </row>
    <row r="29" spans="1:11" ht="15.6" x14ac:dyDescent="0.3">
      <c r="A29" s="21"/>
      <c r="B29" s="6" t="s">
        <v>119</v>
      </c>
      <c r="C29" s="6"/>
      <c r="D29" s="6"/>
      <c r="E29" s="6"/>
      <c r="F29" s="6"/>
      <c r="G29" s="6"/>
      <c r="H29" s="6"/>
      <c r="I29" s="6"/>
    </row>
    <row r="30" spans="1:11" ht="15.6" x14ac:dyDescent="0.3">
      <c r="A30" s="21">
        <v>4</v>
      </c>
      <c r="B30" s="6" t="s">
        <v>120</v>
      </c>
      <c r="C30" s="6"/>
      <c r="D30" s="6"/>
      <c r="E30" s="6"/>
      <c r="F30" s="6"/>
      <c r="G30" s="6"/>
      <c r="H30" s="6"/>
      <c r="I30" s="6"/>
    </row>
    <row r="31" spans="1:11" ht="15.6" x14ac:dyDescent="0.3">
      <c r="A31" s="21"/>
      <c r="B31" s="6"/>
      <c r="C31" s="6" t="s">
        <v>124</v>
      </c>
      <c r="D31" s="6"/>
      <c r="E31" s="6"/>
      <c r="F31" s="6"/>
      <c r="G31" s="6"/>
      <c r="H31" s="6"/>
      <c r="I31" s="6"/>
    </row>
    <row r="32" spans="1:11" ht="15.6" x14ac:dyDescent="0.3">
      <c r="A32" s="21">
        <v>5</v>
      </c>
      <c r="B32" s="6" t="s">
        <v>121</v>
      </c>
      <c r="C32" s="6"/>
      <c r="D32" s="6"/>
      <c r="E32" s="6"/>
      <c r="F32" s="6"/>
      <c r="G32" s="6"/>
      <c r="H32" s="6"/>
      <c r="I32" s="6"/>
    </row>
    <row r="33" spans="1:11" ht="15.6" x14ac:dyDescent="0.3">
      <c r="A33" s="21"/>
      <c r="B33" s="28" t="s">
        <v>71</v>
      </c>
      <c r="C33" s="6" t="s">
        <v>111</v>
      </c>
      <c r="D33" s="6"/>
      <c r="E33" s="6"/>
      <c r="F33" s="6"/>
      <c r="G33" s="6"/>
      <c r="H33" s="6"/>
      <c r="I33" s="6"/>
    </row>
    <row r="34" spans="1:11" ht="15.6" x14ac:dyDescent="0.3">
      <c r="A34" s="21"/>
      <c r="B34" s="28" t="s">
        <v>72</v>
      </c>
      <c r="C34" s="6" t="s">
        <v>68</v>
      </c>
      <c r="D34" s="6"/>
      <c r="E34" s="6"/>
      <c r="F34" s="6"/>
      <c r="G34" s="6"/>
      <c r="H34" s="6"/>
      <c r="I34" s="6"/>
    </row>
    <row r="35" spans="1:11" ht="15.6" x14ac:dyDescent="0.3">
      <c r="A35" s="21"/>
      <c r="B35" s="28" t="s">
        <v>73</v>
      </c>
      <c r="C35" s="6" t="s">
        <v>69</v>
      </c>
      <c r="D35" s="6"/>
      <c r="E35" s="6"/>
      <c r="F35" s="6"/>
      <c r="G35" s="6"/>
      <c r="H35" s="6"/>
      <c r="I35" s="6"/>
    </row>
    <row r="36" spans="1:11" ht="15.6" x14ac:dyDescent="0.3">
      <c r="A36" s="21"/>
      <c r="B36" s="28" t="s">
        <v>74</v>
      </c>
      <c r="C36" s="6" t="s">
        <v>140</v>
      </c>
      <c r="D36" s="6"/>
      <c r="E36" s="6"/>
      <c r="F36" s="6"/>
      <c r="G36" s="6"/>
      <c r="H36" s="6"/>
      <c r="I36" s="6"/>
    </row>
    <row r="37" spans="1:11" ht="15.6" x14ac:dyDescent="0.3">
      <c r="A37" s="21"/>
      <c r="B37" s="28" t="s">
        <v>75</v>
      </c>
      <c r="C37" s="6" t="s">
        <v>139</v>
      </c>
      <c r="D37" s="6"/>
      <c r="E37" s="6"/>
      <c r="F37" s="6"/>
      <c r="G37" s="6"/>
      <c r="H37" s="6"/>
      <c r="I37" s="6"/>
    </row>
    <row r="38" spans="1:11" ht="15.6" x14ac:dyDescent="0.3">
      <c r="A38" s="21">
        <v>6</v>
      </c>
      <c r="B38" s="6" t="s">
        <v>116</v>
      </c>
      <c r="C38" s="6"/>
      <c r="D38" s="6"/>
      <c r="E38" s="6"/>
      <c r="F38" s="6"/>
      <c r="G38" s="6"/>
      <c r="H38" s="6"/>
      <c r="I38" s="6"/>
    </row>
    <row r="39" spans="1:11" ht="15.6" x14ac:dyDescent="0.3">
      <c r="A39" s="21">
        <v>7</v>
      </c>
      <c r="B39" s="6" t="s">
        <v>149</v>
      </c>
      <c r="C39" s="6"/>
      <c r="D39" s="6"/>
      <c r="E39" s="6"/>
      <c r="F39" s="6"/>
      <c r="G39" s="6"/>
      <c r="H39" s="6"/>
      <c r="I39" s="6"/>
    </row>
    <row r="40" spans="1:11" ht="15.6" x14ac:dyDescent="0.3">
      <c r="A40" s="21">
        <v>8</v>
      </c>
      <c r="B40" s="6" t="s">
        <v>92</v>
      </c>
      <c r="C40" s="6"/>
      <c r="D40" s="6"/>
      <c r="E40" s="6"/>
      <c r="F40" s="6"/>
      <c r="G40" s="6"/>
      <c r="H40" s="6"/>
      <c r="I40" s="6"/>
    </row>
    <row r="41" spans="1:11" ht="15" x14ac:dyDescent="0.25">
      <c r="A41" s="6"/>
      <c r="B41" s="6" t="s">
        <v>76</v>
      </c>
      <c r="C41" s="6"/>
      <c r="D41" s="6"/>
      <c r="E41" s="6"/>
      <c r="F41" s="6"/>
      <c r="G41" s="6"/>
      <c r="H41" s="6"/>
      <c r="I41" s="6"/>
    </row>
    <row r="42" spans="1:11" ht="15" x14ac:dyDescent="0.25">
      <c r="A42" s="29"/>
      <c r="B42" s="6"/>
      <c r="C42" s="6"/>
      <c r="D42" s="6"/>
      <c r="E42" s="6"/>
      <c r="F42" s="6"/>
      <c r="G42" s="6"/>
      <c r="H42" s="6"/>
      <c r="I42" s="6"/>
    </row>
    <row r="43" spans="1:11" ht="15.6" x14ac:dyDescent="0.3">
      <c r="A43" s="26" t="s">
        <v>77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</row>
    <row r="44" spans="1:11" ht="15" x14ac:dyDescent="0.25">
      <c r="A44" s="22" t="s">
        <v>70</v>
      </c>
      <c r="B44" s="6" t="s">
        <v>78</v>
      </c>
      <c r="C44" s="6"/>
      <c r="D44" s="6"/>
      <c r="E44" s="6"/>
      <c r="F44" s="6"/>
      <c r="G44" s="6"/>
      <c r="H44" s="6"/>
      <c r="I44" s="6"/>
    </row>
    <row r="45" spans="1:11" ht="15" x14ac:dyDescent="0.25">
      <c r="A45" s="22" t="s">
        <v>70</v>
      </c>
      <c r="B45" s="6" t="s">
        <v>123</v>
      </c>
      <c r="C45" s="6"/>
      <c r="D45" s="6"/>
      <c r="E45" s="6"/>
      <c r="F45" s="6"/>
      <c r="G45" s="6"/>
      <c r="H45" s="6"/>
      <c r="I45" s="6"/>
    </row>
    <row r="46" spans="1:11" ht="15" x14ac:dyDescent="0.25">
      <c r="A46" s="22" t="s">
        <v>70</v>
      </c>
      <c r="B46" s="6" t="s">
        <v>122</v>
      </c>
      <c r="C46" s="6"/>
      <c r="D46" s="6"/>
      <c r="E46" s="6"/>
      <c r="F46" s="6"/>
      <c r="G46" s="6"/>
      <c r="H46" s="6"/>
      <c r="I46" s="6"/>
    </row>
    <row r="47" spans="1:11" ht="15" x14ac:dyDescent="0.25">
      <c r="A47" s="6"/>
      <c r="B47" s="6"/>
      <c r="C47" s="6"/>
      <c r="D47" s="6"/>
      <c r="E47" s="6"/>
      <c r="F47" s="6"/>
      <c r="G47" s="6"/>
      <c r="H47" s="6"/>
      <c r="I47" s="6"/>
    </row>
    <row r="48" spans="1:11" ht="15" x14ac:dyDescent="0.25">
      <c r="A48" s="6"/>
      <c r="B48" s="6"/>
      <c r="C48" s="6"/>
      <c r="D48" s="6"/>
      <c r="E48" s="6"/>
      <c r="F48" s="6"/>
      <c r="G48" s="6"/>
      <c r="H48" s="6"/>
      <c r="I48" s="6"/>
    </row>
    <row r="49" spans="1:9" ht="15" x14ac:dyDescent="0.25">
      <c r="A49" s="6"/>
      <c r="B49" s="6"/>
      <c r="C49" s="6"/>
      <c r="D49" s="6"/>
      <c r="E49" s="6"/>
      <c r="F49" s="6"/>
      <c r="G49" s="6"/>
      <c r="H49" s="6"/>
      <c r="I49" s="6"/>
    </row>
  </sheetData>
  <phoneticPr fontId="1" type="noConversion"/>
  <pageMargins left="0.7" right="0.7" top="0.75" bottom="0.75" header="0.3" footer="0.3"/>
  <pageSetup scale="73" orientation="landscape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00AE58"/>
    <pageSetUpPr fitToPage="1"/>
  </sheetPr>
  <dimension ref="A9:M34"/>
  <sheetViews>
    <sheetView showGridLines="0" topLeftCell="A18" workbookViewId="0">
      <selection activeCell="B37" sqref="B37"/>
    </sheetView>
  </sheetViews>
  <sheetFormatPr defaultColWidth="10.796875" defaultRowHeight="13.2" x14ac:dyDescent="0.25"/>
  <cols>
    <col min="1" max="9" width="11.296875" style="1" customWidth="1"/>
    <col min="10" max="16384" width="10.796875" style="1"/>
  </cols>
  <sheetData>
    <row r="9" spans="1:11" ht="22.8" x14ac:dyDescent="0.4">
      <c r="A9" s="4" t="s">
        <v>130</v>
      </c>
    </row>
    <row r="11" spans="1:11" x14ac:dyDescent="0.25">
      <c r="A11" s="24"/>
      <c r="B11" s="5"/>
      <c r="C11" s="5"/>
      <c r="D11" s="5"/>
      <c r="E11" s="5"/>
      <c r="F11" s="5"/>
      <c r="G11" s="5"/>
      <c r="H11" s="5"/>
      <c r="I11" s="5"/>
    </row>
    <row r="12" spans="1:11" ht="15.6" x14ac:dyDescent="0.3">
      <c r="A12" s="21" t="s">
        <v>85</v>
      </c>
      <c r="B12" s="6" t="s">
        <v>112</v>
      </c>
      <c r="C12" s="6"/>
      <c r="D12" s="6"/>
      <c r="E12" s="6"/>
      <c r="F12" s="6"/>
      <c r="G12" s="6"/>
      <c r="H12" s="6"/>
      <c r="I12" s="6"/>
      <c r="J12" s="6"/>
      <c r="K12" s="6"/>
    </row>
    <row r="13" spans="1:11" ht="15.6" x14ac:dyDescent="0.3">
      <c r="A13" s="21"/>
      <c r="B13" s="6" t="s">
        <v>89</v>
      </c>
      <c r="C13" s="6"/>
      <c r="D13" s="6"/>
      <c r="E13" s="6"/>
      <c r="F13" s="6"/>
      <c r="G13" s="6"/>
      <c r="H13" s="6"/>
      <c r="I13" s="6"/>
      <c r="J13" s="6"/>
      <c r="K13" s="6"/>
    </row>
    <row r="14" spans="1:11" ht="15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pans="1:11" ht="15.6" x14ac:dyDescent="0.3">
      <c r="A15" s="21"/>
      <c r="B15" s="43" t="s">
        <v>131</v>
      </c>
      <c r="C15" s="43"/>
      <c r="D15" s="43"/>
      <c r="E15" s="43"/>
      <c r="F15" s="43"/>
      <c r="G15" s="43"/>
      <c r="H15" s="43"/>
      <c r="I15" s="42"/>
      <c r="J15" s="6"/>
      <c r="K15" s="6"/>
    </row>
    <row r="16" spans="1:11" ht="15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</row>
    <row r="17" spans="1:13" ht="15.6" x14ac:dyDescent="0.3">
      <c r="A17" s="21" t="s">
        <v>86</v>
      </c>
      <c r="B17" s="6" t="s">
        <v>113</v>
      </c>
      <c r="C17" s="6"/>
      <c r="D17" s="6"/>
      <c r="E17" s="6"/>
      <c r="F17" s="6"/>
      <c r="G17" s="6"/>
      <c r="H17" s="6"/>
      <c r="I17" s="6"/>
      <c r="J17" s="6"/>
      <c r="K17" s="6"/>
    </row>
    <row r="18" spans="1:13" ht="15" x14ac:dyDescent="0.25">
      <c r="A18" s="6"/>
      <c r="B18" s="6" t="s">
        <v>90</v>
      </c>
      <c r="C18" s="6"/>
      <c r="D18" s="6"/>
      <c r="E18" s="6"/>
      <c r="F18" s="6"/>
      <c r="G18" s="6"/>
      <c r="H18" s="6"/>
      <c r="I18" s="6"/>
      <c r="J18" s="6"/>
      <c r="K18" s="6"/>
    </row>
    <row r="19" spans="1:13" ht="15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</row>
    <row r="20" spans="1:13" ht="15.6" x14ac:dyDescent="0.3">
      <c r="A20" s="21" t="s">
        <v>87</v>
      </c>
      <c r="B20" s="21" t="s">
        <v>141</v>
      </c>
      <c r="C20" s="6"/>
      <c r="D20" s="6"/>
      <c r="E20" s="6"/>
      <c r="F20" s="6"/>
      <c r="G20" s="6"/>
      <c r="H20" s="6"/>
      <c r="I20" s="6"/>
      <c r="J20" s="6"/>
      <c r="K20" s="6"/>
    </row>
    <row r="21" spans="1:13" ht="15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3" ht="15.6" x14ac:dyDescent="0.3">
      <c r="A22" s="21"/>
      <c r="B22" s="6"/>
      <c r="C22" s="6"/>
      <c r="D22" s="6"/>
      <c r="E22" s="6"/>
      <c r="F22" s="6"/>
      <c r="G22" s="6"/>
      <c r="H22" s="6"/>
      <c r="I22" s="6"/>
      <c r="J22" s="6"/>
      <c r="K22" s="6"/>
    </row>
    <row r="23" spans="1:13" ht="15.6" x14ac:dyDescent="0.3">
      <c r="A23" s="21" t="s">
        <v>88</v>
      </c>
      <c r="B23" s="21" t="s">
        <v>138</v>
      </c>
      <c r="C23" s="21"/>
      <c r="D23" s="21"/>
      <c r="E23" s="21"/>
      <c r="F23" s="21"/>
      <c r="G23" s="21"/>
      <c r="H23" s="21"/>
      <c r="I23" s="21"/>
      <c r="J23" s="21"/>
      <c r="K23" s="21"/>
      <c r="L23" s="2"/>
      <c r="M23" s="2"/>
    </row>
    <row r="24" spans="1:13" ht="15.6" x14ac:dyDescent="0.3">
      <c r="A24" s="6"/>
      <c r="B24" s="21" t="s">
        <v>142</v>
      </c>
      <c r="C24" s="21"/>
      <c r="D24" s="21"/>
      <c r="E24" s="21"/>
      <c r="F24" s="21"/>
      <c r="G24" s="21"/>
      <c r="H24" s="21"/>
      <c r="I24" s="21"/>
      <c r="J24" s="21"/>
      <c r="K24" s="21"/>
      <c r="L24" s="2"/>
      <c r="M24" s="2"/>
    </row>
    <row r="25" spans="1:13" ht="15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1:13" ht="15.6" x14ac:dyDescent="0.3">
      <c r="A26" s="25" t="s">
        <v>91</v>
      </c>
      <c r="B26" s="6"/>
      <c r="C26" s="6"/>
      <c r="D26" s="6"/>
      <c r="E26" s="6"/>
      <c r="F26" s="6"/>
      <c r="G26" s="6"/>
      <c r="H26" s="6"/>
      <c r="I26" s="6"/>
      <c r="J26" s="6"/>
      <c r="K26" s="6"/>
    </row>
    <row r="27" spans="1:13" ht="15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</row>
    <row r="28" spans="1:13" ht="15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</row>
    <row r="29" spans="1:13" ht="15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</row>
    <row r="30" spans="1:13" ht="15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</row>
    <row r="31" spans="1:13" ht="15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</row>
    <row r="32" spans="1:13" ht="15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</row>
    <row r="33" spans="1:11" ht="15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1:11" ht="15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</row>
  </sheetData>
  <sheetProtection selectLockedCells="1" selectUnlockedCells="1"/>
  <phoneticPr fontId="1" type="noConversion"/>
  <pageMargins left="0.7" right="0.7" top="0.75" bottom="0.75" header="0.3" footer="0.3"/>
  <pageSetup scale="67" orientation="landscape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00B0F0"/>
    <pageSetUpPr fitToPage="1"/>
  </sheetPr>
  <dimension ref="A7:D9"/>
  <sheetViews>
    <sheetView showGridLines="0" topLeftCell="A13" workbookViewId="0">
      <selection activeCell="A2" sqref="A1:A2"/>
    </sheetView>
  </sheetViews>
  <sheetFormatPr defaultColWidth="10.69921875" defaultRowHeight="15.6" x14ac:dyDescent="0.3"/>
  <sheetData>
    <row r="7" spans="1:4" ht="22.8" x14ac:dyDescent="0.4">
      <c r="A7" s="4" t="s">
        <v>114</v>
      </c>
    </row>
    <row r="9" spans="1:4" x14ac:dyDescent="0.3">
      <c r="A9" s="30" t="s">
        <v>79</v>
      </c>
      <c r="B9" s="30" t="s">
        <v>80</v>
      </c>
      <c r="C9" s="31"/>
      <c r="D9" s="31"/>
    </row>
  </sheetData>
  <sheetProtection selectLockedCells="1" selectUnlockedCells="1"/>
  <phoneticPr fontId="1" type="noConversion"/>
  <pageMargins left="0.7" right="0.7" top="0.75" bottom="0.75" header="0.3" footer="0.3"/>
  <pageSetup scale="58" orientation="landscape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rgb="FF00B0F0"/>
    <pageSetUpPr fitToPage="1"/>
  </sheetPr>
  <dimension ref="A7:O332"/>
  <sheetViews>
    <sheetView showGridLines="0" topLeftCell="A8" workbookViewId="0">
      <selection activeCell="A25" sqref="A25"/>
    </sheetView>
  </sheetViews>
  <sheetFormatPr defaultColWidth="10.796875" defaultRowHeight="15" x14ac:dyDescent="0.3"/>
  <cols>
    <col min="1" max="1" width="12.796875" style="65" customWidth="1"/>
    <col min="2" max="2" width="11.296875" style="65" customWidth="1"/>
    <col min="3" max="3" width="25.19921875" style="65" bestFit="1" customWidth="1"/>
    <col min="4" max="4" width="5" style="65" customWidth="1"/>
    <col min="5" max="5" width="16.796875" style="65" customWidth="1"/>
    <col min="6" max="6" width="6.19921875" style="65" customWidth="1"/>
    <col min="7" max="9" width="10.796875" style="65"/>
    <col min="10" max="10" width="12.69921875" style="65" customWidth="1"/>
    <col min="11" max="13" width="10.796875" style="65"/>
    <col min="14" max="14" width="27.19921875" style="65" customWidth="1"/>
    <col min="15" max="15" width="43.296875" style="65" bestFit="1" customWidth="1"/>
    <col min="16" max="16384" width="10.796875" style="65"/>
  </cols>
  <sheetData>
    <row r="7" spans="1:10" ht="22.8" x14ac:dyDescent="0.3">
      <c r="A7" s="63" t="s">
        <v>25</v>
      </c>
      <c r="B7" s="64"/>
      <c r="C7" s="64"/>
      <c r="D7" s="64"/>
      <c r="E7" s="64"/>
      <c r="F7" s="64"/>
      <c r="G7" s="64"/>
      <c r="H7" s="64"/>
      <c r="I7" s="64"/>
      <c r="J7" s="64"/>
    </row>
    <row r="9" spans="1:10" x14ac:dyDescent="0.3">
      <c r="B9" s="66" t="s">
        <v>11</v>
      </c>
      <c r="C9" s="121"/>
      <c r="D9" s="122"/>
      <c r="E9" s="123"/>
      <c r="F9" s="65" t="s">
        <v>125</v>
      </c>
      <c r="H9" s="121"/>
      <c r="I9" s="122"/>
      <c r="J9" s="123"/>
    </row>
    <row r="10" spans="1:10" ht="6" customHeight="1" x14ac:dyDescent="0.3">
      <c r="A10" s="67"/>
    </row>
    <row r="11" spans="1:10" x14ac:dyDescent="0.3">
      <c r="B11" s="66" t="s">
        <v>126</v>
      </c>
      <c r="C11" s="121"/>
      <c r="D11" s="122"/>
      <c r="E11" s="122"/>
      <c r="F11" s="122"/>
      <c r="G11" s="122"/>
      <c r="H11" s="122"/>
      <c r="I11" s="122"/>
      <c r="J11" s="123"/>
    </row>
    <row r="12" spans="1:10" ht="6" customHeight="1" x14ac:dyDescent="0.3">
      <c r="A12" s="67"/>
    </row>
    <row r="13" spans="1:10" x14ac:dyDescent="0.3">
      <c r="B13" s="66" t="s">
        <v>127</v>
      </c>
      <c r="C13" s="121"/>
      <c r="D13" s="122"/>
      <c r="E13" s="123"/>
    </row>
    <row r="14" spans="1:10" x14ac:dyDescent="0.3">
      <c r="B14" s="66" t="s">
        <v>128</v>
      </c>
      <c r="C14" s="121"/>
      <c r="D14" s="122"/>
      <c r="E14" s="123"/>
    </row>
    <row r="15" spans="1:10" ht="6" customHeight="1" x14ac:dyDescent="0.3">
      <c r="A15" s="67"/>
    </row>
    <row r="16" spans="1:10" ht="4.95" customHeight="1" x14ac:dyDescent="0.3">
      <c r="A16" s="68"/>
      <c r="B16" s="68"/>
      <c r="C16" s="68"/>
      <c r="D16" s="68"/>
      <c r="E16" s="68"/>
      <c r="F16" s="68"/>
      <c r="G16" s="68"/>
      <c r="H16" s="68"/>
      <c r="I16" s="68"/>
      <c r="J16" s="68"/>
    </row>
    <row r="17" spans="1:15" s="70" customFormat="1" ht="13.8" x14ac:dyDescent="0.3">
      <c r="A17" s="69" t="s">
        <v>12</v>
      </c>
      <c r="B17" s="69"/>
      <c r="C17" s="69" t="s">
        <v>13</v>
      </c>
      <c r="D17" s="69"/>
      <c r="E17" s="69" t="s">
        <v>14</v>
      </c>
      <c r="F17" s="69"/>
      <c r="G17" s="69" t="s">
        <v>137</v>
      </c>
      <c r="H17" s="69"/>
      <c r="I17" s="69" t="s">
        <v>16</v>
      </c>
      <c r="J17" s="69" t="s">
        <v>17</v>
      </c>
    </row>
    <row r="18" spans="1:15" x14ac:dyDescent="0.3">
      <c r="A18" s="71"/>
      <c r="C18" s="71"/>
      <c r="E18" s="72"/>
      <c r="G18" s="73"/>
      <c r="I18" s="104"/>
      <c r="J18" s="104"/>
    </row>
    <row r="19" spans="1:15" ht="4.95" customHeight="1" x14ac:dyDescent="0.3">
      <c r="A19" s="68"/>
      <c r="B19" s="68"/>
      <c r="C19" s="68"/>
      <c r="D19" s="68"/>
      <c r="E19" s="68"/>
      <c r="F19" s="68"/>
      <c r="G19" s="68"/>
      <c r="H19" s="68"/>
      <c r="I19" s="68"/>
      <c r="J19" s="68"/>
    </row>
    <row r="20" spans="1:15" ht="16.05" customHeight="1" x14ac:dyDescent="0.3">
      <c r="H20" s="67" t="s">
        <v>18</v>
      </c>
      <c r="J20" s="74"/>
    </row>
    <row r="21" spans="1:15" ht="15.6" thickBot="1" x14ac:dyDescent="0.35">
      <c r="A21" s="75" t="s">
        <v>19</v>
      </c>
      <c r="B21" s="75" t="s">
        <v>46</v>
      </c>
      <c r="C21" s="75" t="s">
        <v>49</v>
      </c>
      <c r="D21" s="120" t="s">
        <v>21</v>
      </c>
      <c r="E21" s="120"/>
      <c r="F21" s="120"/>
      <c r="G21" s="75" t="s">
        <v>20</v>
      </c>
      <c r="H21" s="75" t="s">
        <v>22</v>
      </c>
      <c r="I21" s="75" t="s">
        <v>23</v>
      </c>
      <c r="J21" s="75" t="s">
        <v>24</v>
      </c>
    </row>
    <row r="22" spans="1:15" ht="15.6" x14ac:dyDescent="0.3">
      <c r="A22" s="76"/>
      <c r="B22" s="77"/>
      <c r="C22" s="78" t="str">
        <f>IF($B22="","",VLOOKUP(B22,Ref!$B:$C,2,FALSE))</f>
        <v/>
      </c>
      <c r="D22" s="127"/>
      <c r="E22" s="128"/>
      <c r="F22" s="129"/>
      <c r="G22" s="79"/>
      <c r="H22" s="80"/>
      <c r="I22" s="80"/>
      <c r="J22" s="81">
        <f>J20+H22-I22</f>
        <v>0</v>
      </c>
      <c r="L22" s="82" t="s">
        <v>48</v>
      </c>
      <c r="M22" s="83"/>
      <c r="N22" s="84"/>
      <c r="O22" s="84"/>
    </row>
    <row r="23" spans="1:15" ht="15.6" x14ac:dyDescent="0.3">
      <c r="A23" s="76"/>
      <c r="B23" s="77"/>
      <c r="C23" s="78" t="str">
        <f>IF($B23="","",VLOOKUP(B23,Ref!$B:$C,2,FALSE))</f>
        <v/>
      </c>
      <c r="D23" s="124"/>
      <c r="E23" s="125"/>
      <c r="F23" s="126"/>
      <c r="G23" s="79"/>
      <c r="H23" s="80"/>
      <c r="I23" s="80"/>
      <c r="J23" s="81">
        <f>J22+H23-I23</f>
        <v>0</v>
      </c>
      <c r="L23" s="85" t="s">
        <v>46</v>
      </c>
      <c r="M23" s="86" t="s">
        <v>93</v>
      </c>
      <c r="N23" s="86" t="s">
        <v>49</v>
      </c>
      <c r="O23" s="86" t="s">
        <v>94</v>
      </c>
    </row>
    <row r="24" spans="1:15" x14ac:dyDescent="0.3">
      <c r="A24" s="76"/>
      <c r="B24" s="77"/>
      <c r="C24" s="78" t="str">
        <f>IF($B24="","",VLOOKUP(B24,Ref!$B:$C,2,FALSE))</f>
        <v/>
      </c>
      <c r="D24" s="124"/>
      <c r="E24" s="125"/>
      <c r="F24" s="126"/>
      <c r="G24" s="79"/>
      <c r="H24" s="80"/>
      <c r="I24" s="80"/>
      <c r="J24" s="81">
        <f t="shared" ref="J24:J66" si="0">J23+H24-I24</f>
        <v>0</v>
      </c>
      <c r="L24" s="87">
        <v>10</v>
      </c>
      <c r="M24" s="88" t="s">
        <v>22</v>
      </c>
      <c r="N24" s="88" t="s">
        <v>26</v>
      </c>
      <c r="O24" s="88" t="s">
        <v>95</v>
      </c>
    </row>
    <row r="25" spans="1:15" x14ac:dyDescent="0.3">
      <c r="A25" s="76"/>
      <c r="B25" s="77"/>
      <c r="C25" s="78" t="str">
        <f>IF($B25="","",VLOOKUP(B25,Ref!$B:$C,2,FALSE))</f>
        <v/>
      </c>
      <c r="D25" s="124"/>
      <c r="E25" s="125"/>
      <c r="F25" s="126"/>
      <c r="G25" s="79"/>
      <c r="H25" s="80"/>
      <c r="I25" s="80"/>
      <c r="J25" s="81">
        <f t="shared" si="0"/>
        <v>0</v>
      </c>
      <c r="L25" s="87">
        <v>11</v>
      </c>
      <c r="M25" s="88" t="s">
        <v>22</v>
      </c>
      <c r="N25" s="88" t="s">
        <v>27</v>
      </c>
      <c r="O25" s="88" t="s">
        <v>97</v>
      </c>
    </row>
    <row r="26" spans="1:15" x14ac:dyDescent="0.3">
      <c r="A26" s="76"/>
      <c r="B26" s="77"/>
      <c r="C26" s="78" t="str">
        <f>IF($B26="","",VLOOKUP(B26,Ref!$B:$C,2,FALSE))</f>
        <v/>
      </c>
      <c r="D26" s="124"/>
      <c r="E26" s="125"/>
      <c r="F26" s="126"/>
      <c r="G26" s="79"/>
      <c r="H26" s="80"/>
      <c r="I26" s="80"/>
      <c r="J26" s="81">
        <f t="shared" si="0"/>
        <v>0</v>
      </c>
      <c r="L26" s="87">
        <v>12</v>
      </c>
      <c r="M26" s="88" t="s">
        <v>22</v>
      </c>
      <c r="N26" s="88" t="s">
        <v>28</v>
      </c>
      <c r="O26" s="88" t="s">
        <v>96</v>
      </c>
    </row>
    <row r="27" spans="1:15" x14ac:dyDescent="0.3">
      <c r="A27" s="76"/>
      <c r="B27" s="77"/>
      <c r="C27" s="78" t="str">
        <f>IF($B27="","",VLOOKUP(B27,Ref!$B:$C,2,FALSE))</f>
        <v/>
      </c>
      <c r="D27" s="124"/>
      <c r="E27" s="125"/>
      <c r="F27" s="126"/>
      <c r="G27" s="79"/>
      <c r="H27" s="80"/>
      <c r="I27" s="80"/>
      <c r="J27" s="81">
        <f t="shared" si="0"/>
        <v>0</v>
      </c>
      <c r="L27" s="87">
        <v>13</v>
      </c>
      <c r="M27" s="88" t="s">
        <v>22</v>
      </c>
      <c r="N27" s="88" t="s">
        <v>98</v>
      </c>
      <c r="O27" s="88" t="s">
        <v>100</v>
      </c>
    </row>
    <row r="28" spans="1:15" x14ac:dyDescent="0.3">
      <c r="A28" s="76"/>
      <c r="B28" s="77"/>
      <c r="C28" s="78" t="str">
        <f>IF($B28="","",VLOOKUP(B28,Ref!$B:$C,2,FALSE))</f>
        <v/>
      </c>
      <c r="D28" s="124"/>
      <c r="E28" s="125"/>
      <c r="F28" s="126"/>
      <c r="G28" s="79"/>
      <c r="H28" s="80"/>
      <c r="I28" s="80"/>
      <c r="J28" s="81">
        <f t="shared" si="0"/>
        <v>0</v>
      </c>
      <c r="L28" s="87">
        <v>14</v>
      </c>
      <c r="M28" s="88" t="s">
        <v>22</v>
      </c>
      <c r="N28" s="88" t="s">
        <v>2</v>
      </c>
      <c r="O28" s="88" t="s">
        <v>99</v>
      </c>
    </row>
    <row r="29" spans="1:15" x14ac:dyDescent="0.3">
      <c r="A29" s="76"/>
      <c r="B29" s="77"/>
      <c r="C29" s="78" t="str">
        <f>IF($B29="","",VLOOKUP(B29,Ref!$B:$C,2,FALSE))</f>
        <v/>
      </c>
      <c r="D29" s="124"/>
      <c r="E29" s="125"/>
      <c r="F29" s="126"/>
      <c r="G29" s="79"/>
      <c r="H29" s="80"/>
      <c r="I29" s="80"/>
      <c r="J29" s="81">
        <f t="shared" si="0"/>
        <v>0</v>
      </c>
      <c r="L29" s="87">
        <v>20</v>
      </c>
      <c r="M29" s="88" t="s">
        <v>37</v>
      </c>
      <c r="N29" s="88" t="s">
        <v>101</v>
      </c>
      <c r="O29" s="88" t="s">
        <v>102</v>
      </c>
    </row>
    <row r="30" spans="1:15" x14ac:dyDescent="0.3">
      <c r="A30" s="76"/>
      <c r="B30" s="77"/>
      <c r="C30" s="78" t="str">
        <f>IF($B30="","",VLOOKUP(B30,Ref!$B:$C,2,FALSE))</f>
        <v/>
      </c>
      <c r="D30" s="124"/>
      <c r="E30" s="125"/>
      <c r="F30" s="126"/>
      <c r="G30" s="79"/>
      <c r="H30" s="80"/>
      <c r="I30" s="80"/>
      <c r="J30" s="81">
        <f t="shared" si="0"/>
        <v>0</v>
      </c>
      <c r="L30" s="87">
        <v>21</v>
      </c>
      <c r="M30" s="88" t="s">
        <v>37</v>
      </c>
      <c r="N30" s="88" t="s">
        <v>3</v>
      </c>
      <c r="O30" s="88" t="s">
        <v>103</v>
      </c>
    </row>
    <row r="31" spans="1:15" x14ac:dyDescent="0.3">
      <c r="A31" s="76"/>
      <c r="B31" s="77"/>
      <c r="C31" s="78" t="str">
        <f>IF($B31="","",VLOOKUP(B31,Ref!$B:$C,2,FALSE))</f>
        <v/>
      </c>
      <c r="D31" s="124"/>
      <c r="E31" s="125"/>
      <c r="F31" s="126"/>
      <c r="G31" s="79"/>
      <c r="H31" s="80"/>
      <c r="I31" s="80"/>
      <c r="J31" s="81">
        <f t="shared" si="0"/>
        <v>0</v>
      </c>
      <c r="L31" s="87">
        <v>22</v>
      </c>
      <c r="M31" s="88" t="s">
        <v>37</v>
      </c>
      <c r="N31" s="88" t="s">
        <v>4</v>
      </c>
      <c r="O31" s="88" t="s">
        <v>105</v>
      </c>
    </row>
    <row r="32" spans="1:15" x14ac:dyDescent="0.3">
      <c r="A32" s="76"/>
      <c r="B32" s="77"/>
      <c r="C32" s="78" t="str">
        <f>IF($B32="","",VLOOKUP(B32,Ref!$B:$C,2,FALSE))</f>
        <v/>
      </c>
      <c r="D32" s="124"/>
      <c r="E32" s="125"/>
      <c r="F32" s="126"/>
      <c r="G32" s="79"/>
      <c r="H32" s="80"/>
      <c r="I32" s="80"/>
      <c r="J32" s="81">
        <f t="shared" si="0"/>
        <v>0</v>
      </c>
      <c r="L32" s="87">
        <v>23</v>
      </c>
      <c r="M32" s="88" t="s">
        <v>37</v>
      </c>
      <c r="N32" s="88" t="s">
        <v>5</v>
      </c>
      <c r="O32" s="88" t="s">
        <v>104</v>
      </c>
    </row>
    <row r="33" spans="1:15" x14ac:dyDescent="0.3">
      <c r="A33" s="76"/>
      <c r="B33" s="77"/>
      <c r="C33" s="78" t="str">
        <f>IF($B33="","",VLOOKUP(B33,Ref!$B:$C,2,FALSE))</f>
        <v/>
      </c>
      <c r="D33" s="124"/>
      <c r="E33" s="125"/>
      <c r="F33" s="126"/>
      <c r="G33" s="79"/>
      <c r="H33" s="80"/>
      <c r="I33" s="80"/>
      <c r="J33" s="81">
        <f t="shared" si="0"/>
        <v>0</v>
      </c>
      <c r="L33" s="87">
        <v>24</v>
      </c>
      <c r="M33" s="88" t="s">
        <v>37</v>
      </c>
      <c r="N33" s="88" t="s">
        <v>6</v>
      </c>
      <c r="O33" s="88" t="s">
        <v>106</v>
      </c>
    </row>
    <row r="34" spans="1:15" x14ac:dyDescent="0.3">
      <c r="A34" s="76"/>
      <c r="B34" s="77"/>
      <c r="C34" s="78" t="str">
        <f>IF($B34="","",VLOOKUP(B34,Ref!$B:$C,2,FALSE))</f>
        <v/>
      </c>
      <c r="D34" s="124"/>
      <c r="E34" s="125"/>
      <c r="F34" s="126"/>
      <c r="G34" s="79"/>
      <c r="H34" s="80"/>
      <c r="I34" s="80"/>
      <c r="J34" s="81">
        <f t="shared" si="0"/>
        <v>0</v>
      </c>
      <c r="L34" s="87">
        <v>25</v>
      </c>
      <c r="M34" s="88" t="s">
        <v>37</v>
      </c>
      <c r="N34" s="88" t="s">
        <v>7</v>
      </c>
      <c r="O34" s="88" t="s">
        <v>107</v>
      </c>
    </row>
    <row r="35" spans="1:15" x14ac:dyDescent="0.3">
      <c r="A35" s="76"/>
      <c r="B35" s="77"/>
      <c r="C35" s="78" t="str">
        <f>IF($B35="","",VLOOKUP(B35,Ref!$B:$C,2,FALSE))</f>
        <v/>
      </c>
      <c r="D35" s="124"/>
      <c r="E35" s="125"/>
      <c r="F35" s="126"/>
      <c r="G35" s="79"/>
      <c r="H35" s="80"/>
      <c r="I35" s="80"/>
      <c r="J35" s="81">
        <f t="shared" si="0"/>
        <v>0</v>
      </c>
      <c r="L35" s="87">
        <v>26</v>
      </c>
      <c r="M35" s="88" t="s">
        <v>37</v>
      </c>
      <c r="N35" s="88" t="s">
        <v>8</v>
      </c>
      <c r="O35" s="88" t="s">
        <v>108</v>
      </c>
    </row>
    <row r="36" spans="1:15" x14ac:dyDescent="0.3">
      <c r="A36" s="76"/>
      <c r="B36" s="77"/>
      <c r="C36" s="78" t="str">
        <f>IF($B36="","",VLOOKUP(B36,Ref!$B:$C,2,FALSE))</f>
        <v/>
      </c>
      <c r="D36" s="124"/>
      <c r="E36" s="125"/>
      <c r="F36" s="126"/>
      <c r="G36" s="79"/>
      <c r="H36" s="80"/>
      <c r="I36" s="80"/>
      <c r="J36" s="81">
        <f t="shared" si="0"/>
        <v>0</v>
      </c>
      <c r="L36" s="87">
        <v>27</v>
      </c>
      <c r="M36" s="88" t="s">
        <v>37</v>
      </c>
      <c r="N36" s="88" t="s">
        <v>9</v>
      </c>
      <c r="O36" s="88" t="s">
        <v>109</v>
      </c>
    </row>
    <row r="37" spans="1:15" x14ac:dyDescent="0.3">
      <c r="A37" s="76"/>
      <c r="B37" s="77"/>
      <c r="C37" s="78" t="str">
        <f>IF($B37="","",VLOOKUP(B37,Ref!$B:$C,2,FALSE))</f>
        <v/>
      </c>
      <c r="D37" s="124"/>
      <c r="E37" s="125"/>
      <c r="F37" s="126"/>
      <c r="G37" s="79"/>
      <c r="H37" s="80"/>
      <c r="I37" s="80"/>
      <c r="J37" s="81">
        <f t="shared" si="0"/>
        <v>0</v>
      </c>
      <c r="L37" s="89">
        <v>28</v>
      </c>
      <c r="M37" s="90" t="s">
        <v>37</v>
      </c>
      <c r="N37" s="90" t="s">
        <v>10</v>
      </c>
      <c r="O37" s="90" t="s">
        <v>110</v>
      </c>
    </row>
    <row r="38" spans="1:15" x14ac:dyDescent="0.3">
      <c r="A38" s="76"/>
      <c r="B38" s="77"/>
      <c r="C38" s="78" t="str">
        <f>IF($B38="","",VLOOKUP(B38,Ref!$B:$C,2,FALSE))</f>
        <v/>
      </c>
      <c r="D38" s="124"/>
      <c r="E38" s="125"/>
      <c r="F38" s="126"/>
      <c r="G38" s="79"/>
      <c r="H38" s="80"/>
      <c r="I38" s="80"/>
      <c r="J38" s="81">
        <f t="shared" si="0"/>
        <v>0</v>
      </c>
    </row>
    <row r="39" spans="1:15" x14ac:dyDescent="0.3">
      <c r="A39" s="76"/>
      <c r="B39" s="77"/>
      <c r="C39" s="78" t="str">
        <f>IF($B39="","",VLOOKUP(B39,Ref!$B:$C,2,FALSE))</f>
        <v/>
      </c>
      <c r="D39" s="124"/>
      <c r="E39" s="125"/>
      <c r="F39" s="126"/>
      <c r="G39" s="79"/>
      <c r="H39" s="80"/>
      <c r="I39" s="80"/>
      <c r="J39" s="81">
        <f t="shared" si="0"/>
        <v>0</v>
      </c>
    </row>
    <row r="40" spans="1:15" x14ac:dyDescent="0.3">
      <c r="A40" s="76"/>
      <c r="B40" s="77"/>
      <c r="C40" s="78" t="str">
        <f>IF($B40="","",VLOOKUP(B40,Ref!$B:$C,2,FALSE))</f>
        <v/>
      </c>
      <c r="D40" s="124"/>
      <c r="E40" s="125"/>
      <c r="F40" s="126"/>
      <c r="G40" s="79"/>
      <c r="H40" s="80"/>
      <c r="I40" s="80"/>
      <c r="J40" s="81">
        <f t="shared" si="0"/>
        <v>0</v>
      </c>
    </row>
    <row r="41" spans="1:15" x14ac:dyDescent="0.3">
      <c r="A41" s="91"/>
      <c r="B41" s="77"/>
      <c r="C41" s="78" t="str">
        <f>IF($B41="","",VLOOKUP(B41,Ref!$B:$C,2,FALSE))</f>
        <v/>
      </c>
      <c r="D41" s="124"/>
      <c r="E41" s="125"/>
      <c r="F41" s="126"/>
      <c r="G41" s="73"/>
      <c r="H41" s="92"/>
      <c r="I41" s="92"/>
      <c r="J41" s="81">
        <f t="shared" si="0"/>
        <v>0</v>
      </c>
    </row>
    <row r="42" spans="1:15" x14ac:dyDescent="0.3">
      <c r="A42" s="91"/>
      <c r="B42" s="77"/>
      <c r="C42" s="78" t="str">
        <f>IF($B42="","",VLOOKUP(B42,Ref!$B:$C,2,FALSE))</f>
        <v/>
      </c>
      <c r="D42" s="124"/>
      <c r="E42" s="125"/>
      <c r="F42" s="126"/>
      <c r="G42" s="73"/>
      <c r="H42" s="92"/>
      <c r="I42" s="92"/>
      <c r="J42" s="81">
        <f t="shared" si="0"/>
        <v>0</v>
      </c>
    </row>
    <row r="43" spans="1:15" x14ac:dyDescent="0.3">
      <c r="A43" s="91"/>
      <c r="B43" s="77"/>
      <c r="C43" s="78" t="str">
        <f>IF($B43="","",VLOOKUP(B43,Ref!$B:$C,2,FALSE))</f>
        <v/>
      </c>
      <c r="D43" s="124"/>
      <c r="E43" s="125"/>
      <c r="F43" s="126"/>
      <c r="G43" s="73"/>
      <c r="H43" s="92"/>
      <c r="I43" s="92"/>
      <c r="J43" s="81">
        <f t="shared" si="0"/>
        <v>0</v>
      </c>
    </row>
    <row r="44" spans="1:15" x14ac:dyDescent="0.3">
      <c r="A44" s="91"/>
      <c r="B44" s="77"/>
      <c r="C44" s="78" t="str">
        <f>IF($B44="","",VLOOKUP(B44,Ref!$B:$C,2,FALSE))</f>
        <v/>
      </c>
      <c r="D44" s="124"/>
      <c r="E44" s="125"/>
      <c r="F44" s="126"/>
      <c r="G44" s="73"/>
      <c r="H44" s="92"/>
      <c r="I44" s="92"/>
      <c r="J44" s="81">
        <f t="shared" si="0"/>
        <v>0</v>
      </c>
    </row>
    <row r="45" spans="1:15" x14ac:dyDescent="0.3">
      <c r="A45" s="91"/>
      <c r="B45" s="77"/>
      <c r="C45" s="78" t="str">
        <f>IF($B45="","",VLOOKUP(B45,Ref!$B:$C,2,FALSE))</f>
        <v/>
      </c>
      <c r="D45" s="124"/>
      <c r="E45" s="125"/>
      <c r="F45" s="126"/>
      <c r="G45" s="73"/>
      <c r="H45" s="92"/>
      <c r="I45" s="92"/>
      <c r="J45" s="81">
        <f t="shared" si="0"/>
        <v>0</v>
      </c>
    </row>
    <row r="46" spans="1:15" x14ac:dyDescent="0.3">
      <c r="A46" s="91"/>
      <c r="B46" s="77"/>
      <c r="C46" s="78" t="str">
        <f>IF($B46="","",VLOOKUP(B46,Ref!$B:$C,2,FALSE))</f>
        <v/>
      </c>
      <c r="D46" s="124"/>
      <c r="E46" s="125"/>
      <c r="F46" s="126"/>
      <c r="G46" s="73"/>
      <c r="H46" s="92"/>
      <c r="I46" s="92"/>
      <c r="J46" s="81">
        <f t="shared" si="0"/>
        <v>0</v>
      </c>
    </row>
    <row r="47" spans="1:15" x14ac:dyDescent="0.3">
      <c r="A47" s="91"/>
      <c r="B47" s="77"/>
      <c r="C47" s="78" t="str">
        <f>IF($B47="","",VLOOKUP(B47,Ref!$B:$C,2,FALSE))</f>
        <v/>
      </c>
      <c r="D47" s="124"/>
      <c r="E47" s="125"/>
      <c r="F47" s="126"/>
      <c r="G47" s="73"/>
      <c r="H47" s="92"/>
      <c r="I47" s="92"/>
      <c r="J47" s="81">
        <f t="shared" si="0"/>
        <v>0</v>
      </c>
    </row>
    <row r="48" spans="1:15" x14ac:dyDescent="0.3">
      <c r="A48" s="91"/>
      <c r="B48" s="77"/>
      <c r="C48" s="78" t="str">
        <f>IF($B48="","",VLOOKUP(B48,Ref!$B:$C,2,FALSE))</f>
        <v/>
      </c>
      <c r="D48" s="124"/>
      <c r="E48" s="125"/>
      <c r="F48" s="126"/>
      <c r="G48" s="73"/>
      <c r="H48" s="92"/>
      <c r="I48" s="92"/>
      <c r="J48" s="81">
        <f t="shared" si="0"/>
        <v>0</v>
      </c>
    </row>
    <row r="49" spans="1:10" x14ac:dyDescent="0.3">
      <c r="A49" s="91"/>
      <c r="B49" s="77"/>
      <c r="C49" s="78" t="str">
        <f>IF($B49="","",VLOOKUP(B49,Ref!$B:$C,2,FALSE))</f>
        <v/>
      </c>
      <c r="D49" s="124"/>
      <c r="E49" s="125"/>
      <c r="F49" s="126"/>
      <c r="G49" s="73"/>
      <c r="H49" s="92"/>
      <c r="I49" s="92"/>
      <c r="J49" s="81">
        <f t="shared" si="0"/>
        <v>0</v>
      </c>
    </row>
    <row r="50" spans="1:10" x14ac:dyDescent="0.3">
      <c r="A50" s="91"/>
      <c r="B50" s="77"/>
      <c r="C50" s="78" t="str">
        <f>IF($B50="","",VLOOKUP(B50,Ref!$B:$C,2,FALSE))</f>
        <v/>
      </c>
      <c r="D50" s="124"/>
      <c r="E50" s="125"/>
      <c r="F50" s="126"/>
      <c r="G50" s="73"/>
      <c r="H50" s="92"/>
      <c r="I50" s="92"/>
      <c r="J50" s="81">
        <f t="shared" si="0"/>
        <v>0</v>
      </c>
    </row>
    <row r="51" spans="1:10" x14ac:dyDescent="0.3">
      <c r="A51" s="91"/>
      <c r="B51" s="77"/>
      <c r="C51" s="78" t="str">
        <f>IF($B51="","",VLOOKUP(B51,Ref!$B:$C,2,FALSE))</f>
        <v/>
      </c>
      <c r="D51" s="124"/>
      <c r="E51" s="125"/>
      <c r="F51" s="126"/>
      <c r="G51" s="73"/>
      <c r="H51" s="92"/>
      <c r="I51" s="92"/>
      <c r="J51" s="81">
        <f t="shared" si="0"/>
        <v>0</v>
      </c>
    </row>
    <row r="52" spans="1:10" x14ac:dyDescent="0.3">
      <c r="A52" s="91"/>
      <c r="B52" s="77"/>
      <c r="C52" s="78" t="str">
        <f>IF($B52="","",VLOOKUP(B52,Ref!$B:$C,2,FALSE))</f>
        <v/>
      </c>
      <c r="D52" s="124"/>
      <c r="E52" s="125"/>
      <c r="F52" s="126"/>
      <c r="G52" s="73"/>
      <c r="H52" s="92"/>
      <c r="I52" s="92"/>
      <c r="J52" s="81">
        <f t="shared" si="0"/>
        <v>0</v>
      </c>
    </row>
    <row r="53" spans="1:10" x14ac:dyDescent="0.3">
      <c r="A53" s="91"/>
      <c r="B53" s="77"/>
      <c r="C53" s="78" t="str">
        <f>IF($B53="","",VLOOKUP(B53,Ref!$B:$C,2,FALSE))</f>
        <v/>
      </c>
      <c r="D53" s="124"/>
      <c r="E53" s="125"/>
      <c r="F53" s="126"/>
      <c r="G53" s="73"/>
      <c r="H53" s="92"/>
      <c r="I53" s="92"/>
      <c r="J53" s="81">
        <f t="shared" si="0"/>
        <v>0</v>
      </c>
    </row>
    <row r="54" spans="1:10" x14ac:dyDescent="0.3">
      <c r="A54" s="91"/>
      <c r="B54" s="77"/>
      <c r="C54" s="78" t="str">
        <f>IF($B54="","",VLOOKUP(B54,Ref!$B:$C,2,FALSE))</f>
        <v/>
      </c>
      <c r="D54" s="124"/>
      <c r="E54" s="125"/>
      <c r="F54" s="126"/>
      <c r="G54" s="73"/>
      <c r="H54" s="92"/>
      <c r="I54" s="92"/>
      <c r="J54" s="81">
        <f t="shared" si="0"/>
        <v>0</v>
      </c>
    </row>
    <row r="55" spans="1:10" x14ac:dyDescent="0.3">
      <c r="A55" s="91"/>
      <c r="B55" s="77"/>
      <c r="C55" s="78" t="str">
        <f>IF($B55="","",VLOOKUP(B55,Ref!$B:$C,2,FALSE))</f>
        <v/>
      </c>
      <c r="D55" s="124"/>
      <c r="E55" s="125"/>
      <c r="F55" s="126"/>
      <c r="G55" s="73"/>
      <c r="H55" s="92"/>
      <c r="I55" s="92"/>
      <c r="J55" s="81">
        <f t="shared" si="0"/>
        <v>0</v>
      </c>
    </row>
    <row r="56" spans="1:10" x14ac:dyDescent="0.3">
      <c r="A56" s="91"/>
      <c r="B56" s="77"/>
      <c r="C56" s="78" t="str">
        <f>IF($B56="","",VLOOKUP(B56,Ref!$B:$C,2,FALSE))</f>
        <v/>
      </c>
      <c r="D56" s="124"/>
      <c r="E56" s="125"/>
      <c r="F56" s="126"/>
      <c r="G56" s="73"/>
      <c r="H56" s="92"/>
      <c r="I56" s="92"/>
      <c r="J56" s="81">
        <f t="shared" si="0"/>
        <v>0</v>
      </c>
    </row>
    <row r="57" spans="1:10" x14ac:dyDescent="0.3">
      <c r="A57" s="91"/>
      <c r="B57" s="77"/>
      <c r="C57" s="78" t="str">
        <f>IF($B57="","",VLOOKUP(B57,Ref!$B:$C,2,FALSE))</f>
        <v/>
      </c>
      <c r="D57" s="124"/>
      <c r="E57" s="125"/>
      <c r="F57" s="126"/>
      <c r="G57" s="73"/>
      <c r="H57" s="92"/>
      <c r="I57" s="92"/>
      <c r="J57" s="81">
        <f t="shared" si="0"/>
        <v>0</v>
      </c>
    </row>
    <row r="58" spans="1:10" x14ac:dyDescent="0.3">
      <c r="A58" s="91"/>
      <c r="B58" s="77"/>
      <c r="C58" s="78" t="str">
        <f>IF($B58="","",VLOOKUP(B58,Ref!$B:$C,2,FALSE))</f>
        <v/>
      </c>
      <c r="D58" s="124"/>
      <c r="E58" s="125"/>
      <c r="F58" s="126"/>
      <c r="G58" s="73"/>
      <c r="H58" s="92"/>
      <c r="I58" s="92"/>
      <c r="J58" s="81">
        <f t="shared" si="0"/>
        <v>0</v>
      </c>
    </row>
    <row r="59" spans="1:10" x14ac:dyDescent="0.3">
      <c r="A59" s="91"/>
      <c r="B59" s="77"/>
      <c r="C59" s="78" t="str">
        <f>IF($B59="","",VLOOKUP(B59,Ref!$B:$C,2,FALSE))</f>
        <v/>
      </c>
      <c r="D59" s="124"/>
      <c r="E59" s="125"/>
      <c r="F59" s="126"/>
      <c r="G59" s="73"/>
      <c r="H59" s="92"/>
      <c r="I59" s="92"/>
      <c r="J59" s="81">
        <f t="shared" si="0"/>
        <v>0</v>
      </c>
    </row>
    <row r="60" spans="1:10" x14ac:dyDescent="0.3">
      <c r="A60" s="91"/>
      <c r="B60" s="77"/>
      <c r="C60" s="78" t="str">
        <f>IF($B60="","",VLOOKUP(B60,Ref!$B:$C,2,FALSE))</f>
        <v/>
      </c>
      <c r="D60" s="124"/>
      <c r="E60" s="125"/>
      <c r="F60" s="126"/>
      <c r="G60" s="73"/>
      <c r="H60" s="92"/>
      <c r="I60" s="92"/>
      <c r="J60" s="81">
        <f t="shared" si="0"/>
        <v>0</v>
      </c>
    </row>
    <row r="61" spans="1:10" x14ac:dyDescent="0.3">
      <c r="A61" s="91"/>
      <c r="B61" s="77"/>
      <c r="C61" s="78" t="str">
        <f>IF($B61="","",VLOOKUP(B61,Ref!$B:$C,2,FALSE))</f>
        <v/>
      </c>
      <c r="D61" s="124"/>
      <c r="E61" s="125"/>
      <c r="F61" s="126"/>
      <c r="G61" s="73"/>
      <c r="H61" s="92"/>
      <c r="I61" s="92"/>
      <c r="J61" s="81">
        <f t="shared" si="0"/>
        <v>0</v>
      </c>
    </row>
    <row r="62" spans="1:10" x14ac:dyDescent="0.3">
      <c r="A62" s="91"/>
      <c r="B62" s="77"/>
      <c r="C62" s="78" t="str">
        <f>IF($B62="","",VLOOKUP(B62,Ref!$B:$C,2,FALSE))</f>
        <v/>
      </c>
      <c r="D62" s="124"/>
      <c r="E62" s="125"/>
      <c r="F62" s="126"/>
      <c r="G62" s="73"/>
      <c r="H62" s="92"/>
      <c r="I62" s="92"/>
      <c r="J62" s="81">
        <f t="shared" si="0"/>
        <v>0</v>
      </c>
    </row>
    <row r="63" spans="1:10" x14ac:dyDescent="0.3">
      <c r="A63" s="91"/>
      <c r="B63" s="77"/>
      <c r="C63" s="78" t="str">
        <f>IF($B63="","",VLOOKUP(B63,Ref!$B:$C,2,FALSE))</f>
        <v/>
      </c>
      <c r="D63" s="124"/>
      <c r="E63" s="125"/>
      <c r="F63" s="126"/>
      <c r="G63" s="73"/>
      <c r="H63" s="92"/>
      <c r="I63" s="92"/>
      <c r="J63" s="81">
        <f t="shared" si="0"/>
        <v>0</v>
      </c>
    </row>
    <row r="64" spans="1:10" x14ac:dyDescent="0.3">
      <c r="A64" s="91"/>
      <c r="B64" s="77"/>
      <c r="C64" s="78" t="str">
        <f>IF($B64="","",VLOOKUP(B64,Ref!$B:$C,2,FALSE))</f>
        <v/>
      </c>
      <c r="D64" s="124"/>
      <c r="E64" s="125"/>
      <c r="F64" s="126"/>
      <c r="G64" s="73"/>
      <c r="H64" s="92"/>
      <c r="I64" s="92"/>
      <c r="J64" s="81">
        <f t="shared" si="0"/>
        <v>0</v>
      </c>
    </row>
    <row r="65" spans="1:10" x14ac:dyDescent="0.3">
      <c r="A65" s="91"/>
      <c r="B65" s="77"/>
      <c r="C65" s="78" t="str">
        <f>IF($B65="","",VLOOKUP(B65,Ref!$B:$C,2,FALSE))</f>
        <v/>
      </c>
      <c r="D65" s="124"/>
      <c r="E65" s="125"/>
      <c r="F65" s="126"/>
      <c r="G65" s="73"/>
      <c r="H65" s="92"/>
      <c r="I65" s="92"/>
      <c r="J65" s="81">
        <f t="shared" si="0"/>
        <v>0</v>
      </c>
    </row>
    <row r="66" spans="1:10" x14ac:dyDescent="0.3">
      <c r="A66" s="91"/>
      <c r="B66" s="77"/>
      <c r="C66" s="78" t="str">
        <f>IF($B66="","",VLOOKUP(B66,Ref!$B:$C,2,FALSE))</f>
        <v/>
      </c>
      <c r="D66" s="124"/>
      <c r="E66" s="125"/>
      <c r="F66" s="126"/>
      <c r="G66" s="73"/>
      <c r="H66" s="92"/>
      <c r="I66" s="92"/>
      <c r="J66" s="81">
        <f t="shared" si="0"/>
        <v>0</v>
      </c>
    </row>
    <row r="67" spans="1:10" x14ac:dyDescent="0.3">
      <c r="A67" s="91"/>
      <c r="B67" s="77"/>
      <c r="C67" s="78" t="str">
        <f>IF($B67="","",VLOOKUP(B67,Ref!$B:$C,2,FALSE))</f>
        <v/>
      </c>
      <c r="D67" s="124"/>
      <c r="E67" s="125"/>
      <c r="F67" s="126"/>
      <c r="G67" s="73"/>
      <c r="H67" s="92"/>
      <c r="I67" s="92"/>
      <c r="J67" s="81">
        <f t="shared" ref="J67:J130" si="1">J66+H67-I67</f>
        <v>0</v>
      </c>
    </row>
    <row r="68" spans="1:10" x14ac:dyDescent="0.3">
      <c r="A68" s="91"/>
      <c r="B68" s="77"/>
      <c r="C68" s="78" t="str">
        <f>IF($B68="","",VLOOKUP(B68,Ref!$B:$C,2,FALSE))</f>
        <v/>
      </c>
      <c r="D68" s="124"/>
      <c r="E68" s="125"/>
      <c r="F68" s="126"/>
      <c r="G68" s="73"/>
      <c r="H68" s="92"/>
      <c r="I68" s="92"/>
      <c r="J68" s="81">
        <f t="shared" si="1"/>
        <v>0</v>
      </c>
    </row>
    <row r="69" spans="1:10" x14ac:dyDescent="0.3">
      <c r="A69" s="91"/>
      <c r="B69" s="77"/>
      <c r="C69" s="78" t="str">
        <f>IF($B69="","",VLOOKUP(B69,Ref!$B:$C,2,FALSE))</f>
        <v/>
      </c>
      <c r="D69" s="124"/>
      <c r="E69" s="125"/>
      <c r="F69" s="126"/>
      <c r="G69" s="73"/>
      <c r="H69" s="92"/>
      <c r="I69" s="92"/>
      <c r="J69" s="81">
        <f t="shared" si="1"/>
        <v>0</v>
      </c>
    </row>
    <row r="70" spans="1:10" x14ac:dyDescent="0.3">
      <c r="A70" s="91"/>
      <c r="B70" s="77"/>
      <c r="C70" s="78" t="str">
        <f>IF($B70="","",VLOOKUP(B70,Ref!$B:$C,2,FALSE))</f>
        <v/>
      </c>
      <c r="D70" s="124"/>
      <c r="E70" s="125"/>
      <c r="F70" s="126"/>
      <c r="G70" s="73"/>
      <c r="H70" s="92"/>
      <c r="I70" s="92"/>
      <c r="J70" s="81">
        <f t="shared" si="1"/>
        <v>0</v>
      </c>
    </row>
    <row r="71" spans="1:10" x14ac:dyDescent="0.3">
      <c r="A71" s="91"/>
      <c r="B71" s="77"/>
      <c r="C71" s="78" t="str">
        <f>IF($B71="","",VLOOKUP(B71,Ref!$B:$C,2,FALSE))</f>
        <v/>
      </c>
      <c r="D71" s="124"/>
      <c r="E71" s="125"/>
      <c r="F71" s="126"/>
      <c r="G71" s="73"/>
      <c r="H71" s="92"/>
      <c r="I71" s="92"/>
      <c r="J71" s="81">
        <f t="shared" si="1"/>
        <v>0</v>
      </c>
    </row>
    <row r="72" spans="1:10" x14ac:dyDescent="0.3">
      <c r="A72" s="91"/>
      <c r="B72" s="77"/>
      <c r="C72" s="78" t="str">
        <f>IF($B72="","",VLOOKUP(B72,Ref!$B:$C,2,FALSE))</f>
        <v/>
      </c>
      <c r="D72" s="124"/>
      <c r="E72" s="125"/>
      <c r="F72" s="126"/>
      <c r="G72" s="73"/>
      <c r="H72" s="92"/>
      <c r="I72" s="92"/>
      <c r="J72" s="81">
        <f t="shared" si="1"/>
        <v>0</v>
      </c>
    </row>
    <row r="73" spans="1:10" x14ac:dyDescent="0.3">
      <c r="A73" s="91"/>
      <c r="B73" s="77"/>
      <c r="C73" s="78" t="str">
        <f>IF($B73="","",VLOOKUP(B73,Ref!$B:$C,2,FALSE))</f>
        <v/>
      </c>
      <c r="D73" s="124"/>
      <c r="E73" s="125"/>
      <c r="F73" s="126"/>
      <c r="G73" s="73"/>
      <c r="H73" s="92"/>
      <c r="I73" s="92"/>
      <c r="J73" s="81">
        <f t="shared" si="1"/>
        <v>0</v>
      </c>
    </row>
    <row r="74" spans="1:10" x14ac:dyDescent="0.3">
      <c r="A74" s="91"/>
      <c r="B74" s="77"/>
      <c r="C74" s="78" t="str">
        <f>IF($B74="","",VLOOKUP(B74,Ref!$B:$C,2,FALSE))</f>
        <v/>
      </c>
      <c r="D74" s="124"/>
      <c r="E74" s="125"/>
      <c r="F74" s="126"/>
      <c r="G74" s="73"/>
      <c r="H74" s="92"/>
      <c r="I74" s="92"/>
      <c r="J74" s="81">
        <f t="shared" si="1"/>
        <v>0</v>
      </c>
    </row>
    <row r="75" spans="1:10" x14ac:dyDescent="0.3">
      <c r="A75" s="91"/>
      <c r="B75" s="77"/>
      <c r="C75" s="78" t="str">
        <f>IF($B75="","",VLOOKUP(B75,Ref!$B:$C,2,FALSE))</f>
        <v/>
      </c>
      <c r="D75" s="124"/>
      <c r="E75" s="125"/>
      <c r="F75" s="126"/>
      <c r="G75" s="73"/>
      <c r="H75" s="92"/>
      <c r="I75" s="92"/>
      <c r="J75" s="81">
        <f t="shared" si="1"/>
        <v>0</v>
      </c>
    </row>
    <row r="76" spans="1:10" x14ac:dyDescent="0.3">
      <c r="A76" s="91"/>
      <c r="B76" s="77"/>
      <c r="C76" s="78" t="str">
        <f>IF($B76="","",VLOOKUP(B76,Ref!$B:$C,2,FALSE))</f>
        <v/>
      </c>
      <c r="D76" s="124"/>
      <c r="E76" s="125"/>
      <c r="F76" s="126"/>
      <c r="G76" s="73"/>
      <c r="H76" s="92"/>
      <c r="I76" s="92"/>
      <c r="J76" s="81">
        <f t="shared" si="1"/>
        <v>0</v>
      </c>
    </row>
    <row r="77" spans="1:10" x14ac:dyDescent="0.3">
      <c r="A77" s="91"/>
      <c r="B77" s="77"/>
      <c r="C77" s="78" t="str">
        <f>IF($B77="","",VLOOKUP(B77,Ref!$B:$C,2,FALSE))</f>
        <v/>
      </c>
      <c r="D77" s="124"/>
      <c r="E77" s="125"/>
      <c r="F77" s="126"/>
      <c r="G77" s="73"/>
      <c r="H77" s="92"/>
      <c r="I77" s="92"/>
      <c r="J77" s="81">
        <f t="shared" si="1"/>
        <v>0</v>
      </c>
    </row>
    <row r="78" spans="1:10" x14ac:dyDescent="0.3">
      <c r="A78" s="91"/>
      <c r="B78" s="77"/>
      <c r="C78" s="78" t="str">
        <f>IF($B78="","",VLOOKUP(B78,Ref!$B:$C,2,FALSE))</f>
        <v/>
      </c>
      <c r="D78" s="124"/>
      <c r="E78" s="125"/>
      <c r="F78" s="126"/>
      <c r="G78" s="73"/>
      <c r="H78" s="92"/>
      <c r="I78" s="92"/>
      <c r="J78" s="81">
        <f t="shared" si="1"/>
        <v>0</v>
      </c>
    </row>
    <row r="79" spans="1:10" x14ac:dyDescent="0.3">
      <c r="A79" s="91"/>
      <c r="B79" s="77"/>
      <c r="C79" s="78" t="str">
        <f>IF($B79="","",VLOOKUP(B79,Ref!$B:$C,2,FALSE))</f>
        <v/>
      </c>
      <c r="D79" s="124"/>
      <c r="E79" s="125"/>
      <c r="F79" s="126"/>
      <c r="G79" s="73"/>
      <c r="H79" s="92"/>
      <c r="I79" s="92"/>
      <c r="J79" s="81">
        <f t="shared" si="1"/>
        <v>0</v>
      </c>
    </row>
    <row r="80" spans="1:10" x14ac:dyDescent="0.3">
      <c r="A80" s="91"/>
      <c r="B80" s="77"/>
      <c r="C80" s="78" t="str">
        <f>IF($B80="","",VLOOKUP(B80,Ref!$B:$C,2,FALSE))</f>
        <v/>
      </c>
      <c r="D80" s="124"/>
      <c r="E80" s="125"/>
      <c r="F80" s="126"/>
      <c r="G80" s="73"/>
      <c r="H80" s="92"/>
      <c r="I80" s="92"/>
      <c r="J80" s="81">
        <f t="shared" si="1"/>
        <v>0</v>
      </c>
    </row>
    <row r="81" spans="1:10" x14ac:dyDescent="0.3">
      <c r="A81" s="91"/>
      <c r="B81" s="77"/>
      <c r="C81" s="78" t="str">
        <f>IF($B81="","",VLOOKUP(B81,Ref!$B:$C,2,FALSE))</f>
        <v/>
      </c>
      <c r="D81" s="124"/>
      <c r="E81" s="125"/>
      <c r="F81" s="126"/>
      <c r="G81" s="73"/>
      <c r="H81" s="92"/>
      <c r="I81" s="92"/>
      <c r="J81" s="81">
        <f t="shared" si="1"/>
        <v>0</v>
      </c>
    </row>
    <row r="82" spans="1:10" x14ac:dyDescent="0.3">
      <c r="A82" s="91"/>
      <c r="B82" s="77"/>
      <c r="C82" s="78" t="str">
        <f>IF($B82="","",VLOOKUP(B82,Ref!$B:$C,2,FALSE))</f>
        <v/>
      </c>
      <c r="D82" s="124"/>
      <c r="E82" s="125"/>
      <c r="F82" s="126"/>
      <c r="G82" s="73"/>
      <c r="H82" s="92"/>
      <c r="I82" s="92"/>
      <c r="J82" s="81">
        <f t="shared" si="1"/>
        <v>0</v>
      </c>
    </row>
    <row r="83" spans="1:10" x14ac:dyDescent="0.3">
      <c r="A83" s="91"/>
      <c r="B83" s="77"/>
      <c r="C83" s="78" t="str">
        <f>IF($B83="","",VLOOKUP(B83,Ref!$B:$C,2,FALSE))</f>
        <v/>
      </c>
      <c r="D83" s="124"/>
      <c r="E83" s="125"/>
      <c r="F83" s="126"/>
      <c r="G83" s="73"/>
      <c r="H83" s="92"/>
      <c r="I83" s="92"/>
      <c r="J83" s="81">
        <f t="shared" si="1"/>
        <v>0</v>
      </c>
    </row>
    <row r="84" spans="1:10" x14ac:dyDescent="0.3">
      <c r="A84" s="91"/>
      <c r="B84" s="77"/>
      <c r="C84" s="78" t="str">
        <f>IF($B84="","",VLOOKUP(B84,Ref!$B:$C,2,FALSE))</f>
        <v/>
      </c>
      <c r="D84" s="124"/>
      <c r="E84" s="125"/>
      <c r="F84" s="126"/>
      <c r="G84" s="73"/>
      <c r="H84" s="92"/>
      <c r="I84" s="92"/>
      <c r="J84" s="81">
        <f t="shared" si="1"/>
        <v>0</v>
      </c>
    </row>
    <row r="85" spans="1:10" x14ac:dyDescent="0.3">
      <c r="A85" s="91"/>
      <c r="B85" s="77"/>
      <c r="C85" s="78" t="str">
        <f>IF($B85="","",VLOOKUP(B85,Ref!$B:$C,2,FALSE))</f>
        <v/>
      </c>
      <c r="D85" s="124"/>
      <c r="E85" s="125"/>
      <c r="F85" s="126"/>
      <c r="G85" s="73"/>
      <c r="H85" s="92"/>
      <c r="I85" s="92"/>
      <c r="J85" s="81">
        <f t="shared" si="1"/>
        <v>0</v>
      </c>
    </row>
    <row r="86" spans="1:10" x14ac:dyDescent="0.3">
      <c r="A86" s="91"/>
      <c r="B86" s="77"/>
      <c r="C86" s="78" t="str">
        <f>IF($B86="","",VLOOKUP(B86,Ref!$B:$C,2,FALSE))</f>
        <v/>
      </c>
      <c r="D86" s="124"/>
      <c r="E86" s="125"/>
      <c r="F86" s="126"/>
      <c r="G86" s="73"/>
      <c r="H86" s="92"/>
      <c r="I86" s="92"/>
      <c r="J86" s="81">
        <f t="shared" si="1"/>
        <v>0</v>
      </c>
    </row>
    <row r="87" spans="1:10" x14ac:dyDescent="0.3">
      <c r="A87" s="91"/>
      <c r="B87" s="77"/>
      <c r="C87" s="78" t="str">
        <f>IF($B87="","",VLOOKUP(B87,Ref!$B:$C,2,FALSE))</f>
        <v/>
      </c>
      <c r="D87" s="124"/>
      <c r="E87" s="125"/>
      <c r="F87" s="126"/>
      <c r="G87" s="73"/>
      <c r="H87" s="92"/>
      <c r="I87" s="92"/>
      <c r="J87" s="81">
        <f t="shared" si="1"/>
        <v>0</v>
      </c>
    </row>
    <row r="88" spans="1:10" x14ac:dyDescent="0.3">
      <c r="A88" s="91"/>
      <c r="B88" s="77"/>
      <c r="C88" s="78" t="str">
        <f>IF($B88="","",VLOOKUP(B88,Ref!$B:$C,2,FALSE))</f>
        <v/>
      </c>
      <c r="D88" s="124"/>
      <c r="E88" s="125"/>
      <c r="F88" s="126"/>
      <c r="G88" s="73"/>
      <c r="H88" s="92"/>
      <c r="I88" s="92"/>
      <c r="J88" s="81">
        <f t="shared" si="1"/>
        <v>0</v>
      </c>
    </row>
    <row r="89" spans="1:10" x14ac:dyDescent="0.3">
      <c r="A89" s="91"/>
      <c r="B89" s="77"/>
      <c r="C89" s="78" t="str">
        <f>IF($B89="","",VLOOKUP(B89,Ref!$B:$C,2,FALSE))</f>
        <v/>
      </c>
      <c r="D89" s="124"/>
      <c r="E89" s="125"/>
      <c r="F89" s="126"/>
      <c r="G89" s="73"/>
      <c r="H89" s="92"/>
      <c r="I89" s="92"/>
      <c r="J89" s="81">
        <f t="shared" si="1"/>
        <v>0</v>
      </c>
    </row>
    <row r="90" spans="1:10" x14ac:dyDescent="0.3">
      <c r="A90" s="91"/>
      <c r="B90" s="77"/>
      <c r="C90" s="78" t="str">
        <f>IF($B90="","",VLOOKUP(B90,Ref!$B:$C,2,FALSE))</f>
        <v/>
      </c>
      <c r="D90" s="124"/>
      <c r="E90" s="125"/>
      <c r="F90" s="126"/>
      <c r="G90" s="73"/>
      <c r="H90" s="92"/>
      <c r="I90" s="92"/>
      <c r="J90" s="81">
        <f t="shared" si="1"/>
        <v>0</v>
      </c>
    </row>
    <row r="91" spans="1:10" x14ac:dyDescent="0.3">
      <c r="A91" s="91"/>
      <c r="B91" s="77"/>
      <c r="C91" s="78" t="str">
        <f>IF($B91="","",VLOOKUP(B91,Ref!$B:$C,2,FALSE))</f>
        <v/>
      </c>
      <c r="D91" s="124"/>
      <c r="E91" s="125"/>
      <c r="F91" s="126"/>
      <c r="G91" s="73"/>
      <c r="H91" s="92"/>
      <c r="I91" s="92"/>
      <c r="J91" s="81">
        <f t="shared" si="1"/>
        <v>0</v>
      </c>
    </row>
    <row r="92" spans="1:10" x14ac:dyDescent="0.3">
      <c r="A92" s="91"/>
      <c r="B92" s="77"/>
      <c r="C92" s="78" t="str">
        <f>IF($B92="","",VLOOKUP(B92,Ref!$B:$C,2,FALSE))</f>
        <v/>
      </c>
      <c r="D92" s="124"/>
      <c r="E92" s="125"/>
      <c r="F92" s="126"/>
      <c r="G92" s="73"/>
      <c r="H92" s="92"/>
      <c r="I92" s="92"/>
      <c r="J92" s="81">
        <f t="shared" si="1"/>
        <v>0</v>
      </c>
    </row>
    <row r="93" spans="1:10" x14ac:dyDescent="0.3">
      <c r="A93" s="91"/>
      <c r="B93" s="77"/>
      <c r="C93" s="78" t="str">
        <f>IF($B93="","",VLOOKUP(B93,Ref!$B:$C,2,FALSE))</f>
        <v/>
      </c>
      <c r="D93" s="124"/>
      <c r="E93" s="125"/>
      <c r="F93" s="126"/>
      <c r="G93" s="73"/>
      <c r="H93" s="92"/>
      <c r="I93" s="92"/>
      <c r="J93" s="81">
        <f t="shared" si="1"/>
        <v>0</v>
      </c>
    </row>
    <row r="94" spans="1:10" x14ac:dyDescent="0.3">
      <c r="A94" s="91"/>
      <c r="B94" s="77"/>
      <c r="C94" s="78" t="str">
        <f>IF($B94="","",VLOOKUP(B94,Ref!$B:$C,2,FALSE))</f>
        <v/>
      </c>
      <c r="D94" s="124"/>
      <c r="E94" s="125"/>
      <c r="F94" s="126"/>
      <c r="G94" s="73"/>
      <c r="H94" s="92"/>
      <c r="I94" s="92"/>
      <c r="J94" s="81">
        <f t="shared" si="1"/>
        <v>0</v>
      </c>
    </row>
    <row r="95" spans="1:10" x14ac:dyDescent="0.3">
      <c r="A95" s="91"/>
      <c r="B95" s="77"/>
      <c r="C95" s="78" t="str">
        <f>IF($B95="","",VLOOKUP(B95,Ref!$B:$C,2,FALSE))</f>
        <v/>
      </c>
      <c r="D95" s="124"/>
      <c r="E95" s="125"/>
      <c r="F95" s="126"/>
      <c r="G95" s="73"/>
      <c r="H95" s="92"/>
      <c r="I95" s="92"/>
      <c r="J95" s="81">
        <f t="shared" si="1"/>
        <v>0</v>
      </c>
    </row>
    <row r="96" spans="1:10" x14ac:dyDescent="0.3">
      <c r="A96" s="91"/>
      <c r="B96" s="77"/>
      <c r="C96" s="78" t="str">
        <f>IF($B96="","",VLOOKUP(B96,Ref!$B:$C,2,FALSE))</f>
        <v/>
      </c>
      <c r="D96" s="124"/>
      <c r="E96" s="125"/>
      <c r="F96" s="126"/>
      <c r="G96" s="73"/>
      <c r="H96" s="92"/>
      <c r="I96" s="92"/>
      <c r="J96" s="81">
        <f t="shared" si="1"/>
        <v>0</v>
      </c>
    </row>
    <row r="97" spans="1:10" x14ac:dyDescent="0.3">
      <c r="A97" s="91"/>
      <c r="B97" s="77"/>
      <c r="C97" s="78" t="str">
        <f>IF($B97="","",VLOOKUP(B97,Ref!$B:$C,2,FALSE))</f>
        <v/>
      </c>
      <c r="D97" s="124"/>
      <c r="E97" s="125"/>
      <c r="F97" s="126"/>
      <c r="G97" s="73"/>
      <c r="H97" s="92"/>
      <c r="I97" s="92"/>
      <c r="J97" s="81">
        <f t="shared" si="1"/>
        <v>0</v>
      </c>
    </row>
    <row r="98" spans="1:10" x14ac:dyDescent="0.3">
      <c r="A98" s="91"/>
      <c r="B98" s="77"/>
      <c r="C98" s="78" t="str">
        <f>IF($B98="","",VLOOKUP(B98,Ref!$B:$C,2,FALSE))</f>
        <v/>
      </c>
      <c r="D98" s="124"/>
      <c r="E98" s="125"/>
      <c r="F98" s="126"/>
      <c r="G98" s="73"/>
      <c r="H98" s="92"/>
      <c r="I98" s="92"/>
      <c r="J98" s="81">
        <f t="shared" si="1"/>
        <v>0</v>
      </c>
    </row>
    <row r="99" spans="1:10" x14ac:dyDescent="0.3">
      <c r="A99" s="91"/>
      <c r="B99" s="77"/>
      <c r="C99" s="78" t="str">
        <f>IF($B99="","",VLOOKUP(B99,Ref!$B:$C,2,FALSE))</f>
        <v/>
      </c>
      <c r="D99" s="124"/>
      <c r="E99" s="125"/>
      <c r="F99" s="126"/>
      <c r="G99" s="73"/>
      <c r="H99" s="92"/>
      <c r="I99" s="92"/>
      <c r="J99" s="81">
        <f t="shared" si="1"/>
        <v>0</v>
      </c>
    </row>
    <row r="100" spans="1:10" x14ac:dyDescent="0.3">
      <c r="A100" s="91"/>
      <c r="B100" s="77"/>
      <c r="C100" s="78" t="str">
        <f>IF($B100="","",VLOOKUP(B100,Ref!$B:$C,2,FALSE))</f>
        <v/>
      </c>
      <c r="D100" s="124"/>
      <c r="E100" s="125"/>
      <c r="F100" s="126"/>
      <c r="G100" s="73"/>
      <c r="H100" s="92"/>
      <c r="I100" s="92"/>
      <c r="J100" s="81">
        <f t="shared" si="1"/>
        <v>0</v>
      </c>
    </row>
    <row r="101" spans="1:10" x14ac:dyDescent="0.3">
      <c r="A101" s="91"/>
      <c r="B101" s="77"/>
      <c r="C101" s="78" t="str">
        <f>IF($B101="","",VLOOKUP(B101,Ref!$B:$C,2,FALSE))</f>
        <v/>
      </c>
      <c r="D101" s="124"/>
      <c r="E101" s="125"/>
      <c r="F101" s="126"/>
      <c r="G101" s="73"/>
      <c r="H101" s="92"/>
      <c r="I101" s="92"/>
      <c r="J101" s="81">
        <f t="shared" si="1"/>
        <v>0</v>
      </c>
    </row>
    <row r="102" spans="1:10" x14ac:dyDescent="0.3">
      <c r="A102" s="91"/>
      <c r="B102" s="77"/>
      <c r="C102" s="78" t="str">
        <f>IF($B102="","",VLOOKUP(B102,Ref!$B:$C,2,FALSE))</f>
        <v/>
      </c>
      <c r="D102" s="124"/>
      <c r="E102" s="125"/>
      <c r="F102" s="126"/>
      <c r="G102" s="73"/>
      <c r="H102" s="92"/>
      <c r="I102" s="92"/>
      <c r="J102" s="81">
        <f t="shared" si="1"/>
        <v>0</v>
      </c>
    </row>
    <row r="103" spans="1:10" x14ac:dyDescent="0.3">
      <c r="A103" s="91"/>
      <c r="B103" s="77"/>
      <c r="C103" s="78" t="str">
        <f>IF($B103="","",VLOOKUP(B103,Ref!$B:$C,2,FALSE))</f>
        <v/>
      </c>
      <c r="D103" s="124"/>
      <c r="E103" s="125"/>
      <c r="F103" s="126"/>
      <c r="G103" s="73"/>
      <c r="H103" s="92"/>
      <c r="I103" s="92"/>
      <c r="J103" s="81">
        <f t="shared" si="1"/>
        <v>0</v>
      </c>
    </row>
    <row r="104" spans="1:10" x14ac:dyDescent="0.3">
      <c r="A104" s="91"/>
      <c r="B104" s="77"/>
      <c r="C104" s="78" t="str">
        <f>IF($B104="","",VLOOKUP(B104,Ref!$B:$C,2,FALSE))</f>
        <v/>
      </c>
      <c r="D104" s="124"/>
      <c r="E104" s="125"/>
      <c r="F104" s="126"/>
      <c r="G104" s="73"/>
      <c r="H104" s="92"/>
      <c r="I104" s="92"/>
      <c r="J104" s="81">
        <f t="shared" si="1"/>
        <v>0</v>
      </c>
    </row>
    <row r="105" spans="1:10" x14ac:dyDescent="0.3">
      <c r="A105" s="91"/>
      <c r="B105" s="77"/>
      <c r="C105" s="78" t="str">
        <f>IF($B105="","",VLOOKUP(B105,Ref!$B:$C,2,FALSE))</f>
        <v/>
      </c>
      <c r="D105" s="124"/>
      <c r="E105" s="125"/>
      <c r="F105" s="126"/>
      <c r="G105" s="73"/>
      <c r="H105" s="92"/>
      <c r="I105" s="92"/>
      <c r="J105" s="81">
        <f t="shared" si="1"/>
        <v>0</v>
      </c>
    </row>
    <row r="106" spans="1:10" x14ac:dyDescent="0.3">
      <c r="A106" s="91"/>
      <c r="B106" s="77"/>
      <c r="C106" s="78" t="str">
        <f>IF($B106="","",VLOOKUP(B106,Ref!$B:$C,2,FALSE))</f>
        <v/>
      </c>
      <c r="D106" s="124"/>
      <c r="E106" s="125"/>
      <c r="F106" s="126"/>
      <c r="G106" s="73"/>
      <c r="H106" s="92"/>
      <c r="I106" s="92"/>
      <c r="J106" s="81">
        <f t="shared" si="1"/>
        <v>0</v>
      </c>
    </row>
    <row r="107" spans="1:10" x14ac:dyDescent="0.3">
      <c r="A107" s="91"/>
      <c r="B107" s="77"/>
      <c r="C107" s="78" t="str">
        <f>IF($B107="","",VLOOKUP(B107,Ref!$B:$C,2,FALSE))</f>
        <v/>
      </c>
      <c r="D107" s="124"/>
      <c r="E107" s="125"/>
      <c r="F107" s="126"/>
      <c r="G107" s="73"/>
      <c r="H107" s="92"/>
      <c r="I107" s="92"/>
      <c r="J107" s="81">
        <f t="shared" si="1"/>
        <v>0</v>
      </c>
    </row>
    <row r="108" spans="1:10" x14ac:dyDescent="0.3">
      <c r="A108" s="91"/>
      <c r="B108" s="77"/>
      <c r="C108" s="78" t="str">
        <f>IF($B108="","",VLOOKUP(B108,Ref!$B:$C,2,FALSE))</f>
        <v/>
      </c>
      <c r="D108" s="124"/>
      <c r="E108" s="125"/>
      <c r="F108" s="126"/>
      <c r="G108" s="73"/>
      <c r="H108" s="92"/>
      <c r="I108" s="92"/>
      <c r="J108" s="81">
        <f t="shared" si="1"/>
        <v>0</v>
      </c>
    </row>
    <row r="109" spans="1:10" x14ac:dyDescent="0.3">
      <c r="A109" s="91"/>
      <c r="B109" s="77"/>
      <c r="C109" s="78" t="str">
        <f>IF($B109="","",VLOOKUP(B109,Ref!$B:$C,2,FALSE))</f>
        <v/>
      </c>
      <c r="D109" s="124"/>
      <c r="E109" s="125"/>
      <c r="F109" s="126"/>
      <c r="G109" s="73"/>
      <c r="H109" s="92"/>
      <c r="I109" s="92"/>
      <c r="J109" s="81">
        <f t="shared" si="1"/>
        <v>0</v>
      </c>
    </row>
    <row r="110" spans="1:10" x14ac:dyDescent="0.3">
      <c r="A110" s="91"/>
      <c r="B110" s="77"/>
      <c r="C110" s="78" t="str">
        <f>IF($B110="","",VLOOKUP(B110,Ref!$B:$C,2,FALSE))</f>
        <v/>
      </c>
      <c r="D110" s="124"/>
      <c r="E110" s="125"/>
      <c r="F110" s="126"/>
      <c r="G110" s="73"/>
      <c r="H110" s="92"/>
      <c r="I110" s="92"/>
      <c r="J110" s="81">
        <f t="shared" si="1"/>
        <v>0</v>
      </c>
    </row>
    <row r="111" spans="1:10" x14ac:dyDescent="0.3">
      <c r="A111" s="91"/>
      <c r="B111" s="77"/>
      <c r="C111" s="78" t="str">
        <f>IF($B111="","",VLOOKUP(B111,Ref!$B:$C,2,FALSE))</f>
        <v/>
      </c>
      <c r="D111" s="124"/>
      <c r="E111" s="125"/>
      <c r="F111" s="126"/>
      <c r="G111" s="73"/>
      <c r="H111" s="92"/>
      <c r="I111" s="92"/>
      <c r="J111" s="81">
        <f t="shared" si="1"/>
        <v>0</v>
      </c>
    </row>
    <row r="112" spans="1:10" x14ac:dyDescent="0.3">
      <c r="A112" s="91"/>
      <c r="B112" s="77"/>
      <c r="C112" s="78" t="str">
        <f>IF($B112="","",VLOOKUP(B112,Ref!$B:$C,2,FALSE))</f>
        <v/>
      </c>
      <c r="D112" s="124"/>
      <c r="E112" s="125"/>
      <c r="F112" s="126"/>
      <c r="G112" s="73"/>
      <c r="H112" s="92"/>
      <c r="I112" s="92"/>
      <c r="J112" s="81">
        <f t="shared" si="1"/>
        <v>0</v>
      </c>
    </row>
    <row r="113" spans="1:10" x14ac:dyDescent="0.3">
      <c r="A113" s="91"/>
      <c r="B113" s="77"/>
      <c r="C113" s="78" t="str">
        <f>IF($B113="","",VLOOKUP(B113,Ref!$B:$C,2,FALSE))</f>
        <v/>
      </c>
      <c r="D113" s="124"/>
      <c r="E113" s="125"/>
      <c r="F113" s="126"/>
      <c r="G113" s="73"/>
      <c r="H113" s="92"/>
      <c r="I113" s="92"/>
      <c r="J113" s="81">
        <f t="shared" si="1"/>
        <v>0</v>
      </c>
    </row>
    <row r="114" spans="1:10" x14ac:dyDescent="0.3">
      <c r="A114" s="91"/>
      <c r="B114" s="77"/>
      <c r="C114" s="78" t="str">
        <f>IF($B114="","",VLOOKUP(B114,Ref!$B:$C,2,FALSE))</f>
        <v/>
      </c>
      <c r="D114" s="124"/>
      <c r="E114" s="125"/>
      <c r="F114" s="126"/>
      <c r="G114" s="73"/>
      <c r="H114" s="92"/>
      <c r="I114" s="92"/>
      <c r="J114" s="81">
        <f t="shared" si="1"/>
        <v>0</v>
      </c>
    </row>
    <row r="115" spans="1:10" x14ac:dyDescent="0.3">
      <c r="A115" s="91"/>
      <c r="B115" s="77"/>
      <c r="C115" s="78" t="str">
        <f>IF($B115="","",VLOOKUP(B115,Ref!$B:$C,2,FALSE))</f>
        <v/>
      </c>
      <c r="D115" s="124"/>
      <c r="E115" s="125"/>
      <c r="F115" s="126"/>
      <c r="G115" s="73"/>
      <c r="H115" s="92"/>
      <c r="I115" s="92"/>
      <c r="J115" s="81">
        <f t="shared" si="1"/>
        <v>0</v>
      </c>
    </row>
    <row r="116" spans="1:10" x14ac:dyDescent="0.3">
      <c r="A116" s="91"/>
      <c r="B116" s="77"/>
      <c r="C116" s="78" t="str">
        <f>IF($B116="","",VLOOKUP(B116,Ref!$B:$C,2,FALSE))</f>
        <v/>
      </c>
      <c r="D116" s="124"/>
      <c r="E116" s="125"/>
      <c r="F116" s="126"/>
      <c r="G116" s="73"/>
      <c r="H116" s="92"/>
      <c r="I116" s="92"/>
      <c r="J116" s="81">
        <f t="shared" si="1"/>
        <v>0</v>
      </c>
    </row>
    <row r="117" spans="1:10" x14ac:dyDescent="0.3">
      <c r="A117" s="91"/>
      <c r="B117" s="77"/>
      <c r="C117" s="78" t="str">
        <f>IF($B117="","",VLOOKUP(B117,Ref!$B:$C,2,FALSE))</f>
        <v/>
      </c>
      <c r="D117" s="124"/>
      <c r="E117" s="125"/>
      <c r="F117" s="126"/>
      <c r="G117" s="73"/>
      <c r="H117" s="92"/>
      <c r="I117" s="92"/>
      <c r="J117" s="81">
        <f t="shared" si="1"/>
        <v>0</v>
      </c>
    </row>
    <row r="118" spans="1:10" x14ac:dyDescent="0.3">
      <c r="A118" s="91"/>
      <c r="B118" s="77"/>
      <c r="C118" s="78" t="str">
        <f>IF($B118="","",VLOOKUP(B118,Ref!$B:$C,2,FALSE))</f>
        <v/>
      </c>
      <c r="D118" s="124"/>
      <c r="E118" s="125"/>
      <c r="F118" s="126"/>
      <c r="G118" s="73"/>
      <c r="H118" s="92"/>
      <c r="I118" s="92"/>
      <c r="J118" s="81">
        <f t="shared" si="1"/>
        <v>0</v>
      </c>
    </row>
    <row r="119" spans="1:10" x14ac:dyDescent="0.3">
      <c r="A119" s="91"/>
      <c r="B119" s="77"/>
      <c r="C119" s="78" t="str">
        <f>IF($B119="","",VLOOKUP(B119,Ref!$B:$C,2,FALSE))</f>
        <v/>
      </c>
      <c r="D119" s="124"/>
      <c r="E119" s="125"/>
      <c r="F119" s="126"/>
      <c r="G119" s="73"/>
      <c r="H119" s="92"/>
      <c r="I119" s="92"/>
      <c r="J119" s="81">
        <f t="shared" si="1"/>
        <v>0</v>
      </c>
    </row>
    <row r="120" spans="1:10" x14ac:dyDescent="0.3">
      <c r="A120" s="91"/>
      <c r="B120" s="77"/>
      <c r="C120" s="78" t="str">
        <f>IF($B120="","",VLOOKUP(B120,Ref!$B:$C,2,FALSE))</f>
        <v/>
      </c>
      <c r="D120" s="124"/>
      <c r="E120" s="125"/>
      <c r="F120" s="126"/>
      <c r="G120" s="73"/>
      <c r="H120" s="92"/>
      <c r="I120" s="92"/>
      <c r="J120" s="81">
        <f t="shared" si="1"/>
        <v>0</v>
      </c>
    </row>
    <row r="121" spans="1:10" x14ac:dyDescent="0.3">
      <c r="A121" s="91"/>
      <c r="B121" s="77"/>
      <c r="C121" s="78" t="str">
        <f>IF($B121="","",VLOOKUP(B121,Ref!$B:$C,2,FALSE))</f>
        <v/>
      </c>
      <c r="D121" s="124"/>
      <c r="E121" s="125"/>
      <c r="F121" s="126"/>
      <c r="G121" s="73"/>
      <c r="H121" s="92"/>
      <c r="I121" s="92"/>
      <c r="J121" s="81">
        <f t="shared" si="1"/>
        <v>0</v>
      </c>
    </row>
    <row r="122" spans="1:10" x14ac:dyDescent="0.3">
      <c r="A122" s="91"/>
      <c r="B122" s="77"/>
      <c r="C122" s="78" t="str">
        <f>IF($B122="","",VLOOKUP(B122,Ref!$B:$C,2,FALSE))</f>
        <v/>
      </c>
      <c r="D122" s="124"/>
      <c r="E122" s="125"/>
      <c r="F122" s="126"/>
      <c r="G122" s="73"/>
      <c r="H122" s="92"/>
      <c r="I122" s="92"/>
      <c r="J122" s="81">
        <f t="shared" si="1"/>
        <v>0</v>
      </c>
    </row>
    <row r="123" spans="1:10" x14ac:dyDescent="0.3">
      <c r="A123" s="91"/>
      <c r="B123" s="77"/>
      <c r="C123" s="78" t="str">
        <f>IF($B123="","",VLOOKUP(B123,Ref!$B:$C,2,FALSE))</f>
        <v/>
      </c>
      <c r="D123" s="124"/>
      <c r="E123" s="125"/>
      <c r="F123" s="126"/>
      <c r="G123" s="73"/>
      <c r="H123" s="92"/>
      <c r="I123" s="92"/>
      <c r="J123" s="81">
        <f t="shared" si="1"/>
        <v>0</v>
      </c>
    </row>
    <row r="124" spans="1:10" x14ac:dyDescent="0.3">
      <c r="A124" s="91"/>
      <c r="B124" s="77"/>
      <c r="C124" s="78" t="str">
        <f>IF($B124="","",VLOOKUP(B124,Ref!$B:$C,2,FALSE))</f>
        <v/>
      </c>
      <c r="D124" s="124"/>
      <c r="E124" s="125"/>
      <c r="F124" s="126"/>
      <c r="G124" s="73"/>
      <c r="H124" s="92"/>
      <c r="I124" s="92"/>
      <c r="J124" s="81">
        <f t="shared" si="1"/>
        <v>0</v>
      </c>
    </row>
    <row r="125" spans="1:10" x14ac:dyDescent="0.3">
      <c r="A125" s="91"/>
      <c r="B125" s="77"/>
      <c r="C125" s="78" t="str">
        <f>IF($B125="","",VLOOKUP(B125,Ref!$B:$C,2,FALSE))</f>
        <v/>
      </c>
      <c r="D125" s="124"/>
      <c r="E125" s="125"/>
      <c r="F125" s="126"/>
      <c r="G125" s="73"/>
      <c r="H125" s="92"/>
      <c r="I125" s="92"/>
      <c r="J125" s="81">
        <f t="shared" si="1"/>
        <v>0</v>
      </c>
    </row>
    <row r="126" spans="1:10" x14ac:dyDescent="0.3">
      <c r="A126" s="91"/>
      <c r="B126" s="77"/>
      <c r="C126" s="78" t="str">
        <f>IF($B126="","",VLOOKUP(B126,Ref!$B:$C,2,FALSE))</f>
        <v/>
      </c>
      <c r="D126" s="124"/>
      <c r="E126" s="125"/>
      <c r="F126" s="126"/>
      <c r="G126" s="73"/>
      <c r="H126" s="92"/>
      <c r="I126" s="92"/>
      <c r="J126" s="81">
        <f t="shared" si="1"/>
        <v>0</v>
      </c>
    </row>
    <row r="127" spans="1:10" x14ac:dyDescent="0.3">
      <c r="A127" s="91"/>
      <c r="B127" s="77"/>
      <c r="C127" s="78" t="str">
        <f>IF($B127="","",VLOOKUP(B127,Ref!$B:$C,2,FALSE))</f>
        <v/>
      </c>
      <c r="D127" s="124"/>
      <c r="E127" s="125"/>
      <c r="F127" s="126"/>
      <c r="G127" s="73"/>
      <c r="H127" s="92"/>
      <c r="I127" s="92"/>
      <c r="J127" s="81">
        <f t="shared" si="1"/>
        <v>0</v>
      </c>
    </row>
    <row r="128" spans="1:10" x14ac:dyDescent="0.3">
      <c r="A128" s="91"/>
      <c r="B128" s="77"/>
      <c r="C128" s="78" t="str">
        <f>IF($B128="","",VLOOKUP(B128,Ref!$B:$C,2,FALSE))</f>
        <v/>
      </c>
      <c r="D128" s="124"/>
      <c r="E128" s="125"/>
      <c r="F128" s="126"/>
      <c r="G128" s="73"/>
      <c r="H128" s="92"/>
      <c r="I128" s="92"/>
      <c r="J128" s="81">
        <f t="shared" si="1"/>
        <v>0</v>
      </c>
    </row>
    <row r="129" spans="1:10" x14ac:dyDescent="0.3">
      <c r="A129" s="91"/>
      <c r="B129" s="77"/>
      <c r="C129" s="78" t="str">
        <f>IF($B129="","",VLOOKUP(B129,Ref!$B:$C,2,FALSE))</f>
        <v/>
      </c>
      <c r="D129" s="124"/>
      <c r="E129" s="125"/>
      <c r="F129" s="126"/>
      <c r="G129" s="73"/>
      <c r="H129" s="92"/>
      <c r="I129" s="92"/>
      <c r="J129" s="81">
        <f t="shared" si="1"/>
        <v>0</v>
      </c>
    </row>
    <row r="130" spans="1:10" x14ac:dyDescent="0.3">
      <c r="A130" s="91"/>
      <c r="B130" s="77"/>
      <c r="C130" s="78" t="str">
        <f>IF($B130="","",VLOOKUP(B130,Ref!$B:$C,2,FALSE))</f>
        <v/>
      </c>
      <c r="D130" s="124"/>
      <c r="E130" s="125"/>
      <c r="F130" s="126"/>
      <c r="G130" s="73"/>
      <c r="H130" s="92"/>
      <c r="I130" s="92"/>
      <c r="J130" s="81">
        <f t="shared" si="1"/>
        <v>0</v>
      </c>
    </row>
    <row r="131" spans="1:10" x14ac:dyDescent="0.3">
      <c r="A131" s="91"/>
      <c r="B131" s="77"/>
      <c r="C131" s="78" t="str">
        <f>IF($B131="","",VLOOKUP(B131,Ref!$B:$C,2,FALSE))</f>
        <v/>
      </c>
      <c r="D131" s="124"/>
      <c r="E131" s="125"/>
      <c r="F131" s="126"/>
      <c r="G131" s="73"/>
      <c r="H131" s="92"/>
      <c r="I131" s="92"/>
      <c r="J131" s="81">
        <f t="shared" ref="J131:J194" si="2">J130+H131-I131</f>
        <v>0</v>
      </c>
    </row>
    <row r="132" spans="1:10" x14ac:dyDescent="0.3">
      <c r="A132" s="91"/>
      <c r="B132" s="77"/>
      <c r="C132" s="78" t="str">
        <f>IF($B132="","",VLOOKUP(B132,Ref!$B:$C,2,FALSE))</f>
        <v/>
      </c>
      <c r="D132" s="124"/>
      <c r="E132" s="125"/>
      <c r="F132" s="126"/>
      <c r="G132" s="73"/>
      <c r="H132" s="92"/>
      <c r="I132" s="92"/>
      <c r="J132" s="81">
        <f t="shared" si="2"/>
        <v>0</v>
      </c>
    </row>
    <row r="133" spans="1:10" x14ac:dyDescent="0.3">
      <c r="A133" s="91"/>
      <c r="B133" s="77"/>
      <c r="C133" s="78" t="str">
        <f>IF($B133="","",VLOOKUP(B133,Ref!$B:$C,2,FALSE))</f>
        <v/>
      </c>
      <c r="D133" s="124"/>
      <c r="E133" s="125"/>
      <c r="F133" s="126"/>
      <c r="G133" s="73"/>
      <c r="H133" s="92"/>
      <c r="I133" s="92"/>
      <c r="J133" s="81">
        <f t="shared" si="2"/>
        <v>0</v>
      </c>
    </row>
    <row r="134" spans="1:10" x14ac:dyDescent="0.3">
      <c r="A134" s="91"/>
      <c r="B134" s="77"/>
      <c r="C134" s="78" t="str">
        <f>IF($B134="","",VLOOKUP(B134,Ref!$B:$C,2,FALSE))</f>
        <v/>
      </c>
      <c r="D134" s="124"/>
      <c r="E134" s="125"/>
      <c r="F134" s="126"/>
      <c r="G134" s="73"/>
      <c r="H134" s="92"/>
      <c r="I134" s="92"/>
      <c r="J134" s="81">
        <f t="shared" si="2"/>
        <v>0</v>
      </c>
    </row>
    <row r="135" spans="1:10" x14ac:dyDescent="0.3">
      <c r="A135" s="91"/>
      <c r="B135" s="77"/>
      <c r="C135" s="78" t="str">
        <f>IF($B135="","",VLOOKUP(B135,Ref!$B:$C,2,FALSE))</f>
        <v/>
      </c>
      <c r="D135" s="124"/>
      <c r="E135" s="125"/>
      <c r="F135" s="126"/>
      <c r="G135" s="73"/>
      <c r="H135" s="92"/>
      <c r="I135" s="92"/>
      <c r="J135" s="81">
        <f t="shared" si="2"/>
        <v>0</v>
      </c>
    </row>
    <row r="136" spans="1:10" x14ac:dyDescent="0.3">
      <c r="A136" s="91"/>
      <c r="B136" s="77"/>
      <c r="C136" s="78" t="str">
        <f>IF($B136="","",VLOOKUP(B136,Ref!$B:$C,2,FALSE))</f>
        <v/>
      </c>
      <c r="D136" s="124"/>
      <c r="E136" s="125"/>
      <c r="F136" s="126"/>
      <c r="G136" s="73"/>
      <c r="H136" s="92"/>
      <c r="I136" s="92"/>
      <c r="J136" s="81">
        <f t="shared" si="2"/>
        <v>0</v>
      </c>
    </row>
    <row r="137" spans="1:10" x14ac:dyDescent="0.3">
      <c r="A137" s="91"/>
      <c r="B137" s="77"/>
      <c r="C137" s="78" t="str">
        <f>IF($B137="","",VLOOKUP(B137,Ref!$B:$C,2,FALSE))</f>
        <v/>
      </c>
      <c r="D137" s="124"/>
      <c r="E137" s="125"/>
      <c r="F137" s="126"/>
      <c r="G137" s="73"/>
      <c r="H137" s="92"/>
      <c r="I137" s="92"/>
      <c r="J137" s="81">
        <f t="shared" si="2"/>
        <v>0</v>
      </c>
    </row>
    <row r="138" spans="1:10" x14ac:dyDescent="0.3">
      <c r="A138" s="91"/>
      <c r="B138" s="77"/>
      <c r="C138" s="78" t="str">
        <f>IF($B138="","",VLOOKUP(B138,Ref!$B:$C,2,FALSE))</f>
        <v/>
      </c>
      <c r="D138" s="124"/>
      <c r="E138" s="125"/>
      <c r="F138" s="126"/>
      <c r="G138" s="73"/>
      <c r="H138" s="92"/>
      <c r="I138" s="92"/>
      <c r="J138" s="81">
        <f t="shared" si="2"/>
        <v>0</v>
      </c>
    </row>
    <row r="139" spans="1:10" x14ac:dyDescent="0.3">
      <c r="A139" s="91"/>
      <c r="B139" s="77"/>
      <c r="C139" s="78" t="str">
        <f>IF($B139="","",VLOOKUP(B139,Ref!$B:$C,2,FALSE))</f>
        <v/>
      </c>
      <c r="D139" s="124"/>
      <c r="E139" s="125"/>
      <c r="F139" s="126"/>
      <c r="G139" s="73"/>
      <c r="H139" s="92"/>
      <c r="I139" s="92"/>
      <c r="J139" s="81">
        <f t="shared" si="2"/>
        <v>0</v>
      </c>
    </row>
    <row r="140" spans="1:10" x14ac:dyDescent="0.3">
      <c r="A140" s="91"/>
      <c r="B140" s="77"/>
      <c r="C140" s="78" t="str">
        <f>IF($B140="","",VLOOKUP(B140,Ref!$B:$C,2,FALSE))</f>
        <v/>
      </c>
      <c r="D140" s="124"/>
      <c r="E140" s="125"/>
      <c r="F140" s="126"/>
      <c r="G140" s="73"/>
      <c r="H140" s="92"/>
      <c r="I140" s="92"/>
      <c r="J140" s="81">
        <f t="shared" si="2"/>
        <v>0</v>
      </c>
    </row>
    <row r="141" spans="1:10" x14ac:dyDescent="0.3">
      <c r="A141" s="91"/>
      <c r="B141" s="77"/>
      <c r="C141" s="78" t="str">
        <f>IF($B141="","",VLOOKUP(B141,Ref!$B:$C,2,FALSE))</f>
        <v/>
      </c>
      <c r="D141" s="124"/>
      <c r="E141" s="125"/>
      <c r="F141" s="126"/>
      <c r="G141" s="73"/>
      <c r="H141" s="92"/>
      <c r="I141" s="92"/>
      <c r="J141" s="81">
        <f t="shared" si="2"/>
        <v>0</v>
      </c>
    </row>
    <row r="142" spans="1:10" x14ac:dyDescent="0.3">
      <c r="A142" s="91"/>
      <c r="B142" s="77"/>
      <c r="C142" s="78" t="str">
        <f>IF($B142="","",VLOOKUP(B142,Ref!$B:$C,2,FALSE))</f>
        <v/>
      </c>
      <c r="D142" s="124"/>
      <c r="E142" s="125"/>
      <c r="F142" s="126"/>
      <c r="G142" s="73"/>
      <c r="H142" s="92"/>
      <c r="I142" s="92"/>
      <c r="J142" s="81">
        <f t="shared" si="2"/>
        <v>0</v>
      </c>
    </row>
    <row r="143" spans="1:10" x14ac:dyDescent="0.3">
      <c r="A143" s="91"/>
      <c r="B143" s="77"/>
      <c r="C143" s="78" t="str">
        <f>IF($B143="","",VLOOKUP(B143,Ref!$B:$C,2,FALSE))</f>
        <v/>
      </c>
      <c r="D143" s="124"/>
      <c r="E143" s="125"/>
      <c r="F143" s="126"/>
      <c r="G143" s="73"/>
      <c r="H143" s="92"/>
      <c r="I143" s="92"/>
      <c r="J143" s="81">
        <f t="shared" si="2"/>
        <v>0</v>
      </c>
    </row>
    <row r="144" spans="1:10" x14ac:dyDescent="0.3">
      <c r="A144" s="91"/>
      <c r="B144" s="77"/>
      <c r="C144" s="78" t="str">
        <f>IF($B144="","",VLOOKUP(B144,Ref!$B:$C,2,FALSE))</f>
        <v/>
      </c>
      <c r="D144" s="124"/>
      <c r="E144" s="125"/>
      <c r="F144" s="126"/>
      <c r="G144" s="73"/>
      <c r="H144" s="92"/>
      <c r="I144" s="92"/>
      <c r="J144" s="81">
        <f t="shared" si="2"/>
        <v>0</v>
      </c>
    </row>
    <row r="145" spans="1:10" x14ac:dyDescent="0.3">
      <c r="A145" s="91"/>
      <c r="B145" s="77"/>
      <c r="C145" s="78" t="str">
        <f>IF($B145="","",VLOOKUP(B145,Ref!$B:$C,2,FALSE))</f>
        <v/>
      </c>
      <c r="D145" s="124"/>
      <c r="E145" s="125"/>
      <c r="F145" s="126"/>
      <c r="G145" s="73"/>
      <c r="H145" s="92"/>
      <c r="I145" s="92"/>
      <c r="J145" s="81">
        <f t="shared" si="2"/>
        <v>0</v>
      </c>
    </row>
    <row r="146" spans="1:10" x14ac:dyDescent="0.3">
      <c r="A146" s="91"/>
      <c r="B146" s="77"/>
      <c r="C146" s="78" t="str">
        <f>IF($B146="","",VLOOKUP(B146,Ref!$B:$C,2,FALSE))</f>
        <v/>
      </c>
      <c r="D146" s="124"/>
      <c r="E146" s="125"/>
      <c r="F146" s="126"/>
      <c r="G146" s="73"/>
      <c r="H146" s="92"/>
      <c r="I146" s="92"/>
      <c r="J146" s="81">
        <f t="shared" si="2"/>
        <v>0</v>
      </c>
    </row>
    <row r="147" spans="1:10" x14ac:dyDescent="0.3">
      <c r="A147" s="91"/>
      <c r="B147" s="77"/>
      <c r="C147" s="78" t="str">
        <f>IF($B147="","",VLOOKUP(B147,Ref!$B:$C,2,FALSE))</f>
        <v/>
      </c>
      <c r="D147" s="124"/>
      <c r="E147" s="125"/>
      <c r="F147" s="126"/>
      <c r="G147" s="73"/>
      <c r="H147" s="92"/>
      <c r="I147" s="92"/>
      <c r="J147" s="81">
        <f t="shared" si="2"/>
        <v>0</v>
      </c>
    </row>
    <row r="148" spans="1:10" x14ac:dyDescent="0.3">
      <c r="A148" s="91"/>
      <c r="B148" s="77"/>
      <c r="C148" s="78" t="str">
        <f>IF($B148="","",VLOOKUP(B148,Ref!$B:$C,2,FALSE))</f>
        <v/>
      </c>
      <c r="D148" s="124"/>
      <c r="E148" s="125"/>
      <c r="F148" s="126"/>
      <c r="G148" s="73"/>
      <c r="H148" s="92"/>
      <c r="I148" s="92"/>
      <c r="J148" s="81">
        <f t="shared" si="2"/>
        <v>0</v>
      </c>
    </row>
    <row r="149" spans="1:10" x14ac:dyDescent="0.3">
      <c r="A149" s="91"/>
      <c r="B149" s="77"/>
      <c r="C149" s="78" t="str">
        <f>IF($B149="","",VLOOKUP(B149,Ref!$B:$C,2,FALSE))</f>
        <v/>
      </c>
      <c r="D149" s="124"/>
      <c r="E149" s="125"/>
      <c r="F149" s="126"/>
      <c r="G149" s="73"/>
      <c r="H149" s="92"/>
      <c r="I149" s="92"/>
      <c r="J149" s="81">
        <f t="shared" si="2"/>
        <v>0</v>
      </c>
    </row>
    <row r="150" spans="1:10" x14ac:dyDescent="0.3">
      <c r="A150" s="91"/>
      <c r="B150" s="77"/>
      <c r="C150" s="78" t="str">
        <f>IF($B150="","",VLOOKUP(B150,Ref!$B:$C,2,FALSE))</f>
        <v/>
      </c>
      <c r="D150" s="124"/>
      <c r="E150" s="125"/>
      <c r="F150" s="126"/>
      <c r="G150" s="73"/>
      <c r="H150" s="92"/>
      <c r="I150" s="92"/>
      <c r="J150" s="81">
        <f t="shared" si="2"/>
        <v>0</v>
      </c>
    </row>
    <row r="151" spans="1:10" x14ac:dyDescent="0.3">
      <c r="A151" s="91"/>
      <c r="B151" s="77"/>
      <c r="C151" s="78" t="str">
        <f>IF($B151="","",VLOOKUP(B151,Ref!$B:$C,2,FALSE))</f>
        <v/>
      </c>
      <c r="D151" s="124"/>
      <c r="E151" s="125"/>
      <c r="F151" s="126"/>
      <c r="G151" s="73"/>
      <c r="H151" s="92"/>
      <c r="I151" s="92"/>
      <c r="J151" s="81">
        <f t="shared" si="2"/>
        <v>0</v>
      </c>
    </row>
    <row r="152" spans="1:10" x14ac:dyDescent="0.3">
      <c r="A152" s="91"/>
      <c r="B152" s="77"/>
      <c r="C152" s="78" t="str">
        <f>IF($B152="","",VLOOKUP(B152,Ref!$B:$C,2,FALSE))</f>
        <v/>
      </c>
      <c r="D152" s="124"/>
      <c r="E152" s="125"/>
      <c r="F152" s="126"/>
      <c r="G152" s="73"/>
      <c r="H152" s="92"/>
      <c r="I152" s="92"/>
      <c r="J152" s="81">
        <f t="shared" si="2"/>
        <v>0</v>
      </c>
    </row>
    <row r="153" spans="1:10" x14ac:dyDescent="0.3">
      <c r="A153" s="91"/>
      <c r="B153" s="77"/>
      <c r="C153" s="78" t="str">
        <f>IF($B153="","",VLOOKUP(B153,Ref!$B:$C,2,FALSE))</f>
        <v/>
      </c>
      <c r="D153" s="124"/>
      <c r="E153" s="125"/>
      <c r="F153" s="126"/>
      <c r="G153" s="73"/>
      <c r="H153" s="92"/>
      <c r="I153" s="92"/>
      <c r="J153" s="81">
        <f t="shared" si="2"/>
        <v>0</v>
      </c>
    </row>
    <row r="154" spans="1:10" x14ac:dyDescent="0.3">
      <c r="A154" s="91"/>
      <c r="B154" s="77"/>
      <c r="C154" s="78" t="str">
        <f>IF($B154="","",VLOOKUP(B154,Ref!$B:$C,2,FALSE))</f>
        <v/>
      </c>
      <c r="D154" s="124"/>
      <c r="E154" s="125"/>
      <c r="F154" s="126"/>
      <c r="G154" s="73"/>
      <c r="H154" s="92"/>
      <c r="I154" s="92"/>
      <c r="J154" s="81">
        <f t="shared" si="2"/>
        <v>0</v>
      </c>
    </row>
    <row r="155" spans="1:10" x14ac:dyDescent="0.3">
      <c r="A155" s="91"/>
      <c r="B155" s="77"/>
      <c r="C155" s="78" t="str">
        <f>IF($B155="","",VLOOKUP(B155,Ref!$B:$C,2,FALSE))</f>
        <v/>
      </c>
      <c r="D155" s="124"/>
      <c r="E155" s="125"/>
      <c r="F155" s="126"/>
      <c r="G155" s="73"/>
      <c r="H155" s="92"/>
      <c r="I155" s="92"/>
      <c r="J155" s="81">
        <f t="shared" si="2"/>
        <v>0</v>
      </c>
    </row>
    <row r="156" spans="1:10" x14ac:dyDescent="0.3">
      <c r="A156" s="91"/>
      <c r="B156" s="77"/>
      <c r="C156" s="78" t="str">
        <f>IF($B156="","",VLOOKUP(B156,Ref!$B:$C,2,FALSE))</f>
        <v/>
      </c>
      <c r="D156" s="124"/>
      <c r="E156" s="125"/>
      <c r="F156" s="126"/>
      <c r="G156" s="73"/>
      <c r="H156" s="92"/>
      <c r="I156" s="92"/>
      <c r="J156" s="81">
        <f t="shared" si="2"/>
        <v>0</v>
      </c>
    </row>
    <row r="157" spans="1:10" x14ac:dyDescent="0.3">
      <c r="A157" s="91"/>
      <c r="B157" s="77"/>
      <c r="C157" s="78" t="str">
        <f>IF($B157="","",VLOOKUP(B157,Ref!$B:$C,2,FALSE))</f>
        <v/>
      </c>
      <c r="D157" s="124"/>
      <c r="E157" s="125"/>
      <c r="F157" s="126"/>
      <c r="G157" s="73"/>
      <c r="H157" s="92"/>
      <c r="I157" s="92"/>
      <c r="J157" s="81">
        <f t="shared" si="2"/>
        <v>0</v>
      </c>
    </row>
    <row r="158" spans="1:10" x14ac:dyDescent="0.3">
      <c r="A158" s="91"/>
      <c r="B158" s="77"/>
      <c r="C158" s="78" t="str">
        <f>IF($B158="","",VLOOKUP(B158,Ref!$B:$C,2,FALSE))</f>
        <v/>
      </c>
      <c r="D158" s="124"/>
      <c r="E158" s="125"/>
      <c r="F158" s="126"/>
      <c r="G158" s="73"/>
      <c r="H158" s="92"/>
      <c r="I158" s="92"/>
      <c r="J158" s="81">
        <f t="shared" si="2"/>
        <v>0</v>
      </c>
    </row>
    <row r="159" spans="1:10" x14ac:dyDescent="0.3">
      <c r="A159" s="91"/>
      <c r="B159" s="77"/>
      <c r="C159" s="78" t="str">
        <f>IF($B159="","",VLOOKUP(B159,Ref!$B:$C,2,FALSE))</f>
        <v/>
      </c>
      <c r="D159" s="124"/>
      <c r="E159" s="125"/>
      <c r="F159" s="126"/>
      <c r="G159" s="73"/>
      <c r="H159" s="92"/>
      <c r="I159" s="92"/>
      <c r="J159" s="81">
        <f t="shared" si="2"/>
        <v>0</v>
      </c>
    </row>
    <row r="160" spans="1:10" x14ac:dyDescent="0.3">
      <c r="A160" s="91"/>
      <c r="B160" s="77"/>
      <c r="C160" s="78" t="str">
        <f>IF($B160="","",VLOOKUP(B160,Ref!$B:$C,2,FALSE))</f>
        <v/>
      </c>
      <c r="D160" s="124"/>
      <c r="E160" s="125"/>
      <c r="F160" s="126"/>
      <c r="G160" s="73"/>
      <c r="H160" s="92"/>
      <c r="I160" s="92"/>
      <c r="J160" s="81">
        <f t="shared" si="2"/>
        <v>0</v>
      </c>
    </row>
    <row r="161" spans="1:10" x14ac:dyDescent="0.3">
      <c r="A161" s="91"/>
      <c r="B161" s="77"/>
      <c r="C161" s="78" t="str">
        <f>IF($B161="","",VLOOKUP(B161,Ref!$B:$C,2,FALSE))</f>
        <v/>
      </c>
      <c r="D161" s="124"/>
      <c r="E161" s="125"/>
      <c r="F161" s="126"/>
      <c r="G161" s="73"/>
      <c r="H161" s="92"/>
      <c r="I161" s="92"/>
      <c r="J161" s="81">
        <f t="shared" si="2"/>
        <v>0</v>
      </c>
    </row>
    <row r="162" spans="1:10" x14ac:dyDescent="0.3">
      <c r="A162" s="91"/>
      <c r="B162" s="77"/>
      <c r="C162" s="78" t="str">
        <f>IF($B162="","",VLOOKUP(B162,Ref!$B:$C,2,FALSE))</f>
        <v/>
      </c>
      <c r="D162" s="124"/>
      <c r="E162" s="125"/>
      <c r="F162" s="126"/>
      <c r="G162" s="73"/>
      <c r="H162" s="92"/>
      <c r="I162" s="92"/>
      <c r="J162" s="81">
        <f t="shared" si="2"/>
        <v>0</v>
      </c>
    </row>
    <row r="163" spans="1:10" x14ac:dyDescent="0.3">
      <c r="A163" s="91"/>
      <c r="B163" s="77"/>
      <c r="C163" s="78" t="str">
        <f>IF($B163="","",VLOOKUP(B163,Ref!$B:$C,2,FALSE))</f>
        <v/>
      </c>
      <c r="D163" s="124"/>
      <c r="E163" s="125"/>
      <c r="F163" s="126"/>
      <c r="G163" s="73"/>
      <c r="H163" s="92"/>
      <c r="I163" s="92"/>
      <c r="J163" s="81">
        <f t="shared" si="2"/>
        <v>0</v>
      </c>
    </row>
    <row r="164" spans="1:10" x14ac:dyDescent="0.3">
      <c r="A164" s="91"/>
      <c r="B164" s="77"/>
      <c r="C164" s="78" t="str">
        <f>IF($B164="","",VLOOKUP(B164,Ref!$B:$C,2,FALSE))</f>
        <v/>
      </c>
      <c r="D164" s="124"/>
      <c r="E164" s="125"/>
      <c r="F164" s="126"/>
      <c r="G164" s="73"/>
      <c r="H164" s="92"/>
      <c r="I164" s="92"/>
      <c r="J164" s="81">
        <f t="shared" si="2"/>
        <v>0</v>
      </c>
    </row>
    <row r="165" spans="1:10" x14ac:dyDescent="0.3">
      <c r="A165" s="91"/>
      <c r="B165" s="77"/>
      <c r="C165" s="78" t="str">
        <f>IF($B165="","",VLOOKUP(B165,Ref!$B:$C,2,FALSE))</f>
        <v/>
      </c>
      <c r="D165" s="124"/>
      <c r="E165" s="125"/>
      <c r="F165" s="126"/>
      <c r="G165" s="73"/>
      <c r="H165" s="92"/>
      <c r="I165" s="92"/>
      <c r="J165" s="81">
        <f t="shared" si="2"/>
        <v>0</v>
      </c>
    </row>
    <row r="166" spans="1:10" x14ac:dyDescent="0.3">
      <c r="A166" s="91"/>
      <c r="B166" s="77"/>
      <c r="C166" s="78" t="str">
        <f>IF($B166="","",VLOOKUP(B166,Ref!$B:$C,2,FALSE))</f>
        <v/>
      </c>
      <c r="D166" s="124"/>
      <c r="E166" s="125"/>
      <c r="F166" s="126"/>
      <c r="G166" s="73"/>
      <c r="H166" s="92"/>
      <c r="I166" s="92"/>
      <c r="J166" s="81">
        <f t="shared" si="2"/>
        <v>0</v>
      </c>
    </row>
    <row r="167" spans="1:10" x14ac:dyDescent="0.3">
      <c r="A167" s="91"/>
      <c r="B167" s="77"/>
      <c r="C167" s="78" t="str">
        <f>IF($B167="","",VLOOKUP(B167,Ref!$B:$C,2,FALSE))</f>
        <v/>
      </c>
      <c r="D167" s="124"/>
      <c r="E167" s="125"/>
      <c r="F167" s="126"/>
      <c r="G167" s="73"/>
      <c r="H167" s="92"/>
      <c r="I167" s="92"/>
      <c r="J167" s="81">
        <f t="shared" si="2"/>
        <v>0</v>
      </c>
    </row>
    <row r="168" spans="1:10" x14ac:dyDescent="0.3">
      <c r="A168" s="91"/>
      <c r="B168" s="77"/>
      <c r="C168" s="78" t="str">
        <f>IF($B168="","",VLOOKUP(B168,Ref!$B:$C,2,FALSE))</f>
        <v/>
      </c>
      <c r="D168" s="124"/>
      <c r="E168" s="125"/>
      <c r="F168" s="126"/>
      <c r="G168" s="73"/>
      <c r="H168" s="92"/>
      <c r="I168" s="92"/>
      <c r="J168" s="81">
        <f t="shared" si="2"/>
        <v>0</v>
      </c>
    </row>
    <row r="169" spans="1:10" x14ac:dyDescent="0.3">
      <c r="A169" s="91"/>
      <c r="B169" s="77"/>
      <c r="C169" s="78" t="str">
        <f>IF($B169="","",VLOOKUP(B169,Ref!$B:$C,2,FALSE))</f>
        <v/>
      </c>
      <c r="D169" s="124"/>
      <c r="E169" s="125"/>
      <c r="F169" s="126"/>
      <c r="G169" s="73"/>
      <c r="H169" s="92"/>
      <c r="I169" s="92"/>
      <c r="J169" s="81">
        <f t="shared" si="2"/>
        <v>0</v>
      </c>
    </row>
    <row r="170" spans="1:10" x14ac:dyDescent="0.3">
      <c r="A170" s="91"/>
      <c r="B170" s="77"/>
      <c r="C170" s="78" t="str">
        <f>IF($B170="","",VLOOKUP(B170,Ref!$B:$C,2,FALSE))</f>
        <v/>
      </c>
      <c r="D170" s="124"/>
      <c r="E170" s="125"/>
      <c r="F170" s="126"/>
      <c r="G170" s="73"/>
      <c r="H170" s="92"/>
      <c r="I170" s="92"/>
      <c r="J170" s="81">
        <f t="shared" si="2"/>
        <v>0</v>
      </c>
    </row>
    <row r="171" spans="1:10" x14ac:dyDescent="0.3">
      <c r="A171" s="91"/>
      <c r="B171" s="77"/>
      <c r="C171" s="78" t="str">
        <f>IF($B171="","",VLOOKUP(B171,Ref!$B:$C,2,FALSE))</f>
        <v/>
      </c>
      <c r="D171" s="124"/>
      <c r="E171" s="125"/>
      <c r="F171" s="126"/>
      <c r="G171" s="73"/>
      <c r="H171" s="92"/>
      <c r="I171" s="92"/>
      <c r="J171" s="81">
        <f t="shared" si="2"/>
        <v>0</v>
      </c>
    </row>
    <row r="172" spans="1:10" x14ac:dyDescent="0.3">
      <c r="A172" s="91"/>
      <c r="B172" s="77"/>
      <c r="C172" s="78" t="str">
        <f>IF($B172="","",VLOOKUP(B172,Ref!$B:$C,2,FALSE))</f>
        <v/>
      </c>
      <c r="D172" s="124"/>
      <c r="E172" s="125"/>
      <c r="F172" s="126"/>
      <c r="G172" s="73"/>
      <c r="H172" s="92"/>
      <c r="I172" s="92"/>
      <c r="J172" s="81">
        <f t="shared" si="2"/>
        <v>0</v>
      </c>
    </row>
    <row r="173" spans="1:10" x14ac:dyDescent="0.3">
      <c r="A173" s="91"/>
      <c r="B173" s="77"/>
      <c r="C173" s="78" t="str">
        <f>IF($B173="","",VLOOKUP(B173,Ref!$B:$C,2,FALSE))</f>
        <v/>
      </c>
      <c r="D173" s="124"/>
      <c r="E173" s="125"/>
      <c r="F173" s="126"/>
      <c r="G173" s="73"/>
      <c r="H173" s="92"/>
      <c r="I173" s="92"/>
      <c r="J173" s="81">
        <f t="shared" si="2"/>
        <v>0</v>
      </c>
    </row>
    <row r="174" spans="1:10" x14ac:dyDescent="0.3">
      <c r="A174" s="91"/>
      <c r="B174" s="77"/>
      <c r="C174" s="78" t="str">
        <f>IF($B174="","",VLOOKUP(B174,Ref!$B:$C,2,FALSE))</f>
        <v/>
      </c>
      <c r="D174" s="124"/>
      <c r="E174" s="125"/>
      <c r="F174" s="126"/>
      <c r="G174" s="73"/>
      <c r="H174" s="92"/>
      <c r="I174" s="92"/>
      <c r="J174" s="81">
        <f t="shared" si="2"/>
        <v>0</v>
      </c>
    </row>
    <row r="175" spans="1:10" x14ac:dyDescent="0.3">
      <c r="A175" s="91"/>
      <c r="B175" s="77"/>
      <c r="C175" s="78" t="str">
        <f>IF($B175="","",VLOOKUP(B175,Ref!$B:$C,2,FALSE))</f>
        <v/>
      </c>
      <c r="D175" s="124"/>
      <c r="E175" s="125"/>
      <c r="F175" s="126"/>
      <c r="G175" s="73"/>
      <c r="H175" s="92"/>
      <c r="I175" s="92"/>
      <c r="J175" s="81">
        <f t="shared" si="2"/>
        <v>0</v>
      </c>
    </row>
    <row r="176" spans="1:10" x14ac:dyDescent="0.3">
      <c r="A176" s="91"/>
      <c r="B176" s="77"/>
      <c r="C176" s="78" t="str">
        <f>IF($B176="","",VLOOKUP(B176,Ref!$B:$C,2,FALSE))</f>
        <v/>
      </c>
      <c r="D176" s="124"/>
      <c r="E176" s="125"/>
      <c r="F176" s="126"/>
      <c r="G176" s="73"/>
      <c r="H176" s="92"/>
      <c r="I176" s="92"/>
      <c r="J176" s="81">
        <f t="shared" si="2"/>
        <v>0</v>
      </c>
    </row>
    <row r="177" spans="1:10" x14ac:dyDescent="0.3">
      <c r="A177" s="91"/>
      <c r="B177" s="77"/>
      <c r="C177" s="78" t="str">
        <f>IF($B177="","",VLOOKUP(B177,Ref!$B:$C,2,FALSE))</f>
        <v/>
      </c>
      <c r="D177" s="124"/>
      <c r="E177" s="125"/>
      <c r="F177" s="126"/>
      <c r="G177" s="73"/>
      <c r="H177" s="92"/>
      <c r="I177" s="92"/>
      <c r="J177" s="81">
        <f t="shared" si="2"/>
        <v>0</v>
      </c>
    </row>
    <row r="178" spans="1:10" x14ac:dyDescent="0.3">
      <c r="A178" s="91"/>
      <c r="B178" s="77"/>
      <c r="C178" s="78" t="str">
        <f>IF($B178="","",VLOOKUP(B178,Ref!$B:$C,2,FALSE))</f>
        <v/>
      </c>
      <c r="D178" s="124"/>
      <c r="E178" s="125"/>
      <c r="F178" s="126"/>
      <c r="G178" s="73"/>
      <c r="H178" s="92"/>
      <c r="I178" s="92"/>
      <c r="J178" s="81">
        <f t="shared" si="2"/>
        <v>0</v>
      </c>
    </row>
    <row r="179" spans="1:10" x14ac:dyDescent="0.3">
      <c r="A179" s="91"/>
      <c r="B179" s="77"/>
      <c r="C179" s="78" t="str">
        <f>IF($B179="","",VLOOKUP(B179,Ref!$B:$C,2,FALSE))</f>
        <v/>
      </c>
      <c r="D179" s="124"/>
      <c r="E179" s="125"/>
      <c r="F179" s="126"/>
      <c r="G179" s="73"/>
      <c r="H179" s="92"/>
      <c r="I179" s="92"/>
      <c r="J179" s="81">
        <f t="shared" si="2"/>
        <v>0</v>
      </c>
    </row>
    <row r="180" spans="1:10" x14ac:dyDescent="0.3">
      <c r="A180" s="91"/>
      <c r="B180" s="77"/>
      <c r="C180" s="78" t="str">
        <f>IF($B180="","",VLOOKUP(B180,Ref!$B:$C,2,FALSE))</f>
        <v/>
      </c>
      <c r="D180" s="124"/>
      <c r="E180" s="125"/>
      <c r="F180" s="126"/>
      <c r="G180" s="73"/>
      <c r="H180" s="92"/>
      <c r="I180" s="92"/>
      <c r="J180" s="81">
        <f t="shared" si="2"/>
        <v>0</v>
      </c>
    </row>
    <row r="181" spans="1:10" x14ac:dyDescent="0.3">
      <c r="A181" s="91"/>
      <c r="B181" s="77"/>
      <c r="C181" s="78" t="str">
        <f>IF($B181="","",VLOOKUP(B181,Ref!$B:$C,2,FALSE))</f>
        <v/>
      </c>
      <c r="D181" s="124"/>
      <c r="E181" s="125"/>
      <c r="F181" s="126"/>
      <c r="G181" s="73"/>
      <c r="H181" s="92"/>
      <c r="I181" s="92"/>
      <c r="J181" s="81">
        <f t="shared" si="2"/>
        <v>0</v>
      </c>
    </row>
    <row r="182" spans="1:10" x14ac:dyDescent="0.3">
      <c r="A182" s="91"/>
      <c r="B182" s="77"/>
      <c r="C182" s="78" t="str">
        <f>IF($B182="","",VLOOKUP(B182,Ref!$B:$C,2,FALSE))</f>
        <v/>
      </c>
      <c r="D182" s="124"/>
      <c r="E182" s="125"/>
      <c r="F182" s="126"/>
      <c r="G182" s="73"/>
      <c r="H182" s="92"/>
      <c r="I182" s="92"/>
      <c r="J182" s="81">
        <f t="shared" si="2"/>
        <v>0</v>
      </c>
    </row>
    <row r="183" spans="1:10" x14ac:dyDescent="0.3">
      <c r="A183" s="91"/>
      <c r="B183" s="77"/>
      <c r="C183" s="78" t="str">
        <f>IF($B183="","",VLOOKUP(B183,Ref!$B:$C,2,FALSE))</f>
        <v/>
      </c>
      <c r="D183" s="124"/>
      <c r="E183" s="125"/>
      <c r="F183" s="126"/>
      <c r="G183" s="73"/>
      <c r="H183" s="92"/>
      <c r="I183" s="92"/>
      <c r="J183" s="81">
        <f t="shared" si="2"/>
        <v>0</v>
      </c>
    </row>
    <row r="184" spans="1:10" x14ac:dyDescent="0.3">
      <c r="A184" s="91"/>
      <c r="B184" s="77"/>
      <c r="C184" s="78" t="str">
        <f>IF($B184="","",VLOOKUP(B184,Ref!$B:$C,2,FALSE))</f>
        <v/>
      </c>
      <c r="D184" s="124"/>
      <c r="E184" s="125"/>
      <c r="F184" s="126"/>
      <c r="G184" s="73"/>
      <c r="H184" s="92"/>
      <c r="I184" s="92"/>
      <c r="J184" s="81">
        <f t="shared" si="2"/>
        <v>0</v>
      </c>
    </row>
    <row r="185" spans="1:10" x14ac:dyDescent="0.3">
      <c r="A185" s="91"/>
      <c r="B185" s="77"/>
      <c r="C185" s="78" t="str">
        <f>IF($B185="","",VLOOKUP(B185,Ref!$B:$C,2,FALSE))</f>
        <v/>
      </c>
      <c r="D185" s="124"/>
      <c r="E185" s="125"/>
      <c r="F185" s="126"/>
      <c r="G185" s="73"/>
      <c r="H185" s="92"/>
      <c r="I185" s="92"/>
      <c r="J185" s="81">
        <f t="shared" si="2"/>
        <v>0</v>
      </c>
    </row>
    <row r="186" spans="1:10" x14ac:dyDescent="0.3">
      <c r="A186" s="91"/>
      <c r="B186" s="77"/>
      <c r="C186" s="78" t="str">
        <f>IF($B186="","",VLOOKUP(B186,Ref!$B:$C,2,FALSE))</f>
        <v/>
      </c>
      <c r="D186" s="124"/>
      <c r="E186" s="125"/>
      <c r="F186" s="126"/>
      <c r="G186" s="73"/>
      <c r="H186" s="92"/>
      <c r="I186" s="92"/>
      <c r="J186" s="81">
        <f t="shared" si="2"/>
        <v>0</v>
      </c>
    </row>
    <row r="187" spans="1:10" x14ac:dyDescent="0.3">
      <c r="A187" s="91"/>
      <c r="B187" s="77"/>
      <c r="C187" s="78" t="str">
        <f>IF($B187="","",VLOOKUP(B187,Ref!$B:$C,2,FALSE))</f>
        <v/>
      </c>
      <c r="D187" s="124"/>
      <c r="E187" s="125"/>
      <c r="F187" s="126"/>
      <c r="G187" s="73"/>
      <c r="H187" s="92"/>
      <c r="I187" s="92"/>
      <c r="J187" s="81">
        <f t="shared" si="2"/>
        <v>0</v>
      </c>
    </row>
    <row r="188" spans="1:10" x14ac:dyDescent="0.3">
      <c r="A188" s="91"/>
      <c r="B188" s="77"/>
      <c r="C188" s="78" t="str">
        <f>IF($B188="","",VLOOKUP(B188,Ref!$B:$C,2,FALSE))</f>
        <v/>
      </c>
      <c r="D188" s="124"/>
      <c r="E188" s="125"/>
      <c r="F188" s="126"/>
      <c r="G188" s="73"/>
      <c r="H188" s="92"/>
      <c r="I188" s="92"/>
      <c r="J188" s="81">
        <f t="shared" si="2"/>
        <v>0</v>
      </c>
    </row>
    <row r="189" spans="1:10" x14ac:dyDescent="0.3">
      <c r="A189" s="91"/>
      <c r="B189" s="77"/>
      <c r="C189" s="78" t="str">
        <f>IF($B189="","",VLOOKUP(B189,Ref!$B:$C,2,FALSE))</f>
        <v/>
      </c>
      <c r="D189" s="124"/>
      <c r="E189" s="125"/>
      <c r="F189" s="126"/>
      <c r="G189" s="73"/>
      <c r="H189" s="92"/>
      <c r="I189" s="92"/>
      <c r="J189" s="81">
        <f t="shared" si="2"/>
        <v>0</v>
      </c>
    </row>
    <row r="190" spans="1:10" x14ac:dyDescent="0.3">
      <c r="A190" s="91"/>
      <c r="B190" s="77"/>
      <c r="C190" s="78" t="str">
        <f>IF($B190="","",VLOOKUP(B190,Ref!$B:$C,2,FALSE))</f>
        <v/>
      </c>
      <c r="D190" s="124"/>
      <c r="E190" s="125"/>
      <c r="F190" s="126"/>
      <c r="G190" s="73"/>
      <c r="H190" s="92"/>
      <c r="I190" s="92"/>
      <c r="J190" s="81">
        <f t="shared" si="2"/>
        <v>0</v>
      </c>
    </row>
    <row r="191" spans="1:10" x14ac:dyDescent="0.3">
      <c r="A191" s="91"/>
      <c r="B191" s="77"/>
      <c r="C191" s="78" t="str">
        <f>IF($B191="","",VLOOKUP(B191,Ref!$B:$C,2,FALSE))</f>
        <v/>
      </c>
      <c r="D191" s="124"/>
      <c r="E191" s="125"/>
      <c r="F191" s="126"/>
      <c r="G191" s="73"/>
      <c r="H191" s="92"/>
      <c r="I191" s="92"/>
      <c r="J191" s="81">
        <f t="shared" si="2"/>
        <v>0</v>
      </c>
    </row>
    <row r="192" spans="1:10" x14ac:dyDescent="0.3">
      <c r="A192" s="91"/>
      <c r="B192" s="77"/>
      <c r="C192" s="78" t="str">
        <f>IF($B192="","",VLOOKUP(B192,Ref!$B:$C,2,FALSE))</f>
        <v/>
      </c>
      <c r="D192" s="124"/>
      <c r="E192" s="125"/>
      <c r="F192" s="126"/>
      <c r="G192" s="73"/>
      <c r="H192" s="92"/>
      <c r="I192" s="92"/>
      <c r="J192" s="81">
        <f t="shared" si="2"/>
        <v>0</v>
      </c>
    </row>
    <row r="193" spans="1:10" x14ac:dyDescent="0.3">
      <c r="A193" s="91"/>
      <c r="B193" s="77"/>
      <c r="C193" s="78" t="str">
        <f>IF($B193="","",VLOOKUP(B193,Ref!$B:$C,2,FALSE))</f>
        <v/>
      </c>
      <c r="D193" s="124"/>
      <c r="E193" s="125"/>
      <c r="F193" s="126"/>
      <c r="G193" s="73"/>
      <c r="H193" s="92"/>
      <c r="I193" s="92"/>
      <c r="J193" s="81">
        <f t="shared" si="2"/>
        <v>0</v>
      </c>
    </row>
    <row r="194" spans="1:10" x14ac:dyDescent="0.3">
      <c r="A194" s="91"/>
      <c r="B194" s="77"/>
      <c r="C194" s="78" t="str">
        <f>IF($B194="","",VLOOKUP(B194,Ref!$B:$C,2,FALSE))</f>
        <v/>
      </c>
      <c r="D194" s="124"/>
      <c r="E194" s="125"/>
      <c r="F194" s="126"/>
      <c r="G194" s="73"/>
      <c r="H194" s="92"/>
      <c r="I194" s="92"/>
      <c r="J194" s="81">
        <f t="shared" si="2"/>
        <v>0</v>
      </c>
    </row>
    <row r="195" spans="1:10" x14ac:dyDescent="0.3">
      <c r="A195" s="91"/>
      <c r="B195" s="77"/>
      <c r="C195" s="78" t="str">
        <f>IF($B195="","",VLOOKUP(B195,Ref!$B:$C,2,FALSE))</f>
        <v/>
      </c>
      <c r="D195" s="124"/>
      <c r="E195" s="125"/>
      <c r="F195" s="126"/>
      <c r="G195" s="73"/>
      <c r="H195" s="92"/>
      <c r="I195" s="92"/>
      <c r="J195" s="81">
        <f t="shared" ref="J195:J256" si="3">J194+H195-I195</f>
        <v>0</v>
      </c>
    </row>
    <row r="196" spans="1:10" x14ac:dyDescent="0.3">
      <c r="A196" s="91"/>
      <c r="B196" s="77"/>
      <c r="C196" s="78" t="str">
        <f>IF($B196="","",VLOOKUP(B196,Ref!$B:$C,2,FALSE))</f>
        <v/>
      </c>
      <c r="D196" s="124"/>
      <c r="E196" s="125"/>
      <c r="F196" s="126"/>
      <c r="G196" s="73"/>
      <c r="H196" s="92"/>
      <c r="I196" s="92"/>
      <c r="J196" s="81">
        <f t="shared" si="3"/>
        <v>0</v>
      </c>
    </row>
    <row r="197" spans="1:10" x14ac:dyDescent="0.3">
      <c r="A197" s="91"/>
      <c r="B197" s="77"/>
      <c r="C197" s="78" t="str">
        <f>IF($B197="","",VLOOKUP(B197,Ref!$B:$C,2,FALSE))</f>
        <v/>
      </c>
      <c r="D197" s="124"/>
      <c r="E197" s="125"/>
      <c r="F197" s="126"/>
      <c r="G197" s="73"/>
      <c r="H197" s="92"/>
      <c r="I197" s="92"/>
      <c r="J197" s="81">
        <f t="shared" si="3"/>
        <v>0</v>
      </c>
    </row>
    <row r="198" spans="1:10" x14ac:dyDescent="0.3">
      <c r="A198" s="91"/>
      <c r="B198" s="77"/>
      <c r="C198" s="78" t="str">
        <f>IF($B198="","",VLOOKUP(B198,Ref!$B:$C,2,FALSE))</f>
        <v/>
      </c>
      <c r="D198" s="124"/>
      <c r="E198" s="125"/>
      <c r="F198" s="126"/>
      <c r="G198" s="73"/>
      <c r="H198" s="92"/>
      <c r="I198" s="92"/>
      <c r="J198" s="81">
        <f t="shared" si="3"/>
        <v>0</v>
      </c>
    </row>
    <row r="199" spans="1:10" x14ac:dyDescent="0.3">
      <c r="A199" s="91"/>
      <c r="B199" s="77"/>
      <c r="C199" s="78" t="str">
        <f>IF($B199="","",VLOOKUP(B199,Ref!$B:$C,2,FALSE))</f>
        <v/>
      </c>
      <c r="D199" s="124"/>
      <c r="E199" s="125"/>
      <c r="F199" s="126"/>
      <c r="G199" s="73"/>
      <c r="H199" s="92"/>
      <c r="I199" s="92"/>
      <c r="J199" s="81">
        <f t="shared" si="3"/>
        <v>0</v>
      </c>
    </row>
    <row r="200" spans="1:10" x14ac:dyDescent="0.3">
      <c r="A200" s="91"/>
      <c r="B200" s="77"/>
      <c r="C200" s="78" t="str">
        <f>IF($B200="","",VLOOKUP(B200,Ref!$B:$C,2,FALSE))</f>
        <v/>
      </c>
      <c r="D200" s="124"/>
      <c r="E200" s="125"/>
      <c r="F200" s="126"/>
      <c r="G200" s="73"/>
      <c r="H200" s="92"/>
      <c r="I200" s="92"/>
      <c r="J200" s="81">
        <f t="shared" si="3"/>
        <v>0</v>
      </c>
    </row>
    <row r="201" spans="1:10" x14ac:dyDescent="0.3">
      <c r="A201" s="91"/>
      <c r="B201" s="77"/>
      <c r="C201" s="78" t="str">
        <f>IF($B201="","",VLOOKUP(B201,Ref!$B:$C,2,FALSE))</f>
        <v/>
      </c>
      <c r="D201" s="124"/>
      <c r="E201" s="125"/>
      <c r="F201" s="126"/>
      <c r="G201" s="73"/>
      <c r="H201" s="92"/>
      <c r="I201" s="92"/>
      <c r="J201" s="81">
        <f t="shared" si="3"/>
        <v>0</v>
      </c>
    </row>
    <row r="202" spans="1:10" x14ac:dyDescent="0.3">
      <c r="A202" s="91"/>
      <c r="B202" s="77"/>
      <c r="C202" s="78" t="str">
        <f>IF($B202="","",VLOOKUP(B202,Ref!$B:$C,2,FALSE))</f>
        <v/>
      </c>
      <c r="D202" s="124"/>
      <c r="E202" s="125"/>
      <c r="F202" s="126"/>
      <c r="G202" s="73"/>
      <c r="H202" s="92"/>
      <c r="I202" s="92"/>
      <c r="J202" s="81">
        <f t="shared" si="3"/>
        <v>0</v>
      </c>
    </row>
    <row r="203" spans="1:10" x14ac:dyDescent="0.3">
      <c r="A203" s="91"/>
      <c r="B203" s="77"/>
      <c r="C203" s="78" t="str">
        <f>IF($B203="","",VLOOKUP(B203,Ref!$B:$C,2,FALSE))</f>
        <v/>
      </c>
      <c r="D203" s="124"/>
      <c r="E203" s="125"/>
      <c r="F203" s="126"/>
      <c r="G203" s="73"/>
      <c r="H203" s="92"/>
      <c r="I203" s="92"/>
      <c r="J203" s="81">
        <f t="shared" si="3"/>
        <v>0</v>
      </c>
    </row>
    <row r="204" spans="1:10" x14ac:dyDescent="0.3">
      <c r="A204" s="91"/>
      <c r="B204" s="77"/>
      <c r="C204" s="78" t="str">
        <f>IF($B204="","",VLOOKUP(B204,Ref!$B:$C,2,FALSE))</f>
        <v/>
      </c>
      <c r="D204" s="124"/>
      <c r="E204" s="125"/>
      <c r="F204" s="126"/>
      <c r="G204" s="73"/>
      <c r="H204" s="92"/>
      <c r="I204" s="92"/>
      <c r="J204" s="81">
        <f t="shared" si="3"/>
        <v>0</v>
      </c>
    </row>
    <row r="205" spans="1:10" x14ac:dyDescent="0.3">
      <c r="A205" s="91"/>
      <c r="B205" s="77"/>
      <c r="C205" s="78" t="str">
        <f>IF($B205="","",VLOOKUP(B205,Ref!$B:$C,2,FALSE))</f>
        <v/>
      </c>
      <c r="D205" s="124"/>
      <c r="E205" s="125"/>
      <c r="F205" s="126"/>
      <c r="G205" s="73"/>
      <c r="H205" s="92"/>
      <c r="I205" s="92"/>
      <c r="J205" s="81">
        <f t="shared" si="3"/>
        <v>0</v>
      </c>
    </row>
    <row r="206" spans="1:10" x14ac:dyDescent="0.3">
      <c r="A206" s="91"/>
      <c r="B206" s="77"/>
      <c r="C206" s="78" t="str">
        <f>IF($B206="","",VLOOKUP(B206,Ref!$B:$C,2,FALSE))</f>
        <v/>
      </c>
      <c r="D206" s="124"/>
      <c r="E206" s="125"/>
      <c r="F206" s="126"/>
      <c r="G206" s="73"/>
      <c r="H206" s="92"/>
      <c r="I206" s="92"/>
      <c r="J206" s="81">
        <f t="shared" si="3"/>
        <v>0</v>
      </c>
    </row>
    <row r="207" spans="1:10" x14ac:dyDescent="0.3">
      <c r="A207" s="91"/>
      <c r="B207" s="77"/>
      <c r="C207" s="78" t="str">
        <f>IF($B207="","",VLOOKUP(B207,Ref!$B:$C,2,FALSE))</f>
        <v/>
      </c>
      <c r="D207" s="124"/>
      <c r="E207" s="125"/>
      <c r="F207" s="126"/>
      <c r="G207" s="73"/>
      <c r="H207" s="92"/>
      <c r="I207" s="92"/>
      <c r="J207" s="81">
        <f t="shared" si="3"/>
        <v>0</v>
      </c>
    </row>
    <row r="208" spans="1:10" x14ac:dyDescent="0.3">
      <c r="A208" s="91"/>
      <c r="B208" s="77"/>
      <c r="C208" s="78" t="str">
        <f>IF($B208="","",VLOOKUP(B208,Ref!$B:$C,2,FALSE))</f>
        <v/>
      </c>
      <c r="D208" s="124"/>
      <c r="E208" s="125"/>
      <c r="F208" s="126"/>
      <c r="G208" s="73"/>
      <c r="H208" s="92"/>
      <c r="I208" s="92"/>
      <c r="J208" s="81">
        <f t="shared" si="3"/>
        <v>0</v>
      </c>
    </row>
    <row r="209" spans="1:10" x14ac:dyDescent="0.3">
      <c r="A209" s="91"/>
      <c r="B209" s="77"/>
      <c r="C209" s="78" t="str">
        <f>IF($B209="","",VLOOKUP(B209,Ref!$B:$C,2,FALSE))</f>
        <v/>
      </c>
      <c r="D209" s="124"/>
      <c r="E209" s="125"/>
      <c r="F209" s="126"/>
      <c r="G209" s="73"/>
      <c r="H209" s="92"/>
      <c r="I209" s="92"/>
      <c r="J209" s="81">
        <f t="shared" si="3"/>
        <v>0</v>
      </c>
    </row>
    <row r="210" spans="1:10" x14ac:dyDescent="0.3">
      <c r="A210" s="91"/>
      <c r="B210" s="77"/>
      <c r="C210" s="78" t="str">
        <f>IF($B210="","",VLOOKUP(B210,Ref!$B:$C,2,FALSE))</f>
        <v/>
      </c>
      <c r="D210" s="124"/>
      <c r="E210" s="125"/>
      <c r="F210" s="126"/>
      <c r="G210" s="73"/>
      <c r="H210" s="92"/>
      <c r="I210" s="92"/>
      <c r="J210" s="81">
        <f t="shared" si="3"/>
        <v>0</v>
      </c>
    </row>
    <row r="211" spans="1:10" x14ac:dyDescent="0.3">
      <c r="A211" s="91"/>
      <c r="B211" s="77"/>
      <c r="C211" s="78" t="str">
        <f>IF($B211="","",VLOOKUP(B211,Ref!$B:$C,2,FALSE))</f>
        <v/>
      </c>
      <c r="D211" s="124"/>
      <c r="E211" s="125"/>
      <c r="F211" s="126"/>
      <c r="G211" s="73"/>
      <c r="H211" s="92"/>
      <c r="I211" s="92"/>
      <c r="J211" s="81">
        <f t="shared" si="3"/>
        <v>0</v>
      </c>
    </row>
    <row r="212" spans="1:10" x14ac:dyDescent="0.3">
      <c r="A212" s="91"/>
      <c r="B212" s="77"/>
      <c r="C212" s="78" t="str">
        <f>IF($B212="","",VLOOKUP(B212,Ref!$B:$C,2,FALSE))</f>
        <v/>
      </c>
      <c r="D212" s="124"/>
      <c r="E212" s="125"/>
      <c r="F212" s="126"/>
      <c r="G212" s="73"/>
      <c r="H212" s="92"/>
      <c r="I212" s="92"/>
      <c r="J212" s="81">
        <f t="shared" si="3"/>
        <v>0</v>
      </c>
    </row>
    <row r="213" spans="1:10" x14ac:dyDescent="0.3">
      <c r="A213" s="91"/>
      <c r="B213" s="77"/>
      <c r="C213" s="78" t="str">
        <f>IF($B213="","",VLOOKUP(B213,Ref!$B:$C,2,FALSE))</f>
        <v/>
      </c>
      <c r="D213" s="124"/>
      <c r="E213" s="125"/>
      <c r="F213" s="126"/>
      <c r="G213" s="73"/>
      <c r="H213" s="92"/>
      <c r="I213" s="92"/>
      <c r="J213" s="81">
        <f t="shared" si="3"/>
        <v>0</v>
      </c>
    </row>
    <row r="214" spans="1:10" x14ac:dyDescent="0.3">
      <c r="A214" s="91"/>
      <c r="B214" s="77"/>
      <c r="C214" s="78" t="str">
        <f>IF($B214="","",VLOOKUP(B214,Ref!$B:$C,2,FALSE))</f>
        <v/>
      </c>
      <c r="D214" s="124"/>
      <c r="E214" s="125"/>
      <c r="F214" s="126"/>
      <c r="G214" s="73"/>
      <c r="H214" s="92"/>
      <c r="I214" s="92"/>
      <c r="J214" s="81">
        <f t="shared" si="3"/>
        <v>0</v>
      </c>
    </row>
    <row r="215" spans="1:10" x14ac:dyDescent="0.3">
      <c r="A215" s="91"/>
      <c r="B215" s="77"/>
      <c r="C215" s="78" t="str">
        <f>IF($B215="","",VLOOKUP(B215,Ref!$B:$C,2,FALSE))</f>
        <v/>
      </c>
      <c r="D215" s="124"/>
      <c r="E215" s="125"/>
      <c r="F215" s="126"/>
      <c r="G215" s="73"/>
      <c r="H215" s="92"/>
      <c r="I215" s="92"/>
      <c r="J215" s="81">
        <f t="shared" si="3"/>
        <v>0</v>
      </c>
    </row>
    <row r="216" spans="1:10" x14ac:dyDescent="0.3">
      <c r="A216" s="91"/>
      <c r="B216" s="77"/>
      <c r="C216" s="78" t="str">
        <f>IF($B216="","",VLOOKUP(B216,Ref!$B:$C,2,FALSE))</f>
        <v/>
      </c>
      <c r="D216" s="124"/>
      <c r="E216" s="125"/>
      <c r="F216" s="126"/>
      <c r="G216" s="73"/>
      <c r="H216" s="92"/>
      <c r="I216" s="92"/>
      <c r="J216" s="81">
        <f t="shared" si="3"/>
        <v>0</v>
      </c>
    </row>
    <row r="217" spans="1:10" x14ac:dyDescent="0.3">
      <c r="A217" s="91"/>
      <c r="B217" s="77"/>
      <c r="C217" s="78" t="str">
        <f>IF($B217="","",VLOOKUP(B217,Ref!$B:$C,2,FALSE))</f>
        <v/>
      </c>
      <c r="D217" s="124"/>
      <c r="E217" s="125"/>
      <c r="F217" s="126"/>
      <c r="G217" s="73"/>
      <c r="H217" s="92"/>
      <c r="I217" s="92"/>
      <c r="J217" s="81">
        <f t="shared" si="3"/>
        <v>0</v>
      </c>
    </row>
    <row r="218" spans="1:10" x14ac:dyDescent="0.3">
      <c r="A218" s="91"/>
      <c r="B218" s="77"/>
      <c r="C218" s="78" t="str">
        <f>IF($B218="","",VLOOKUP(B218,Ref!$B:$C,2,FALSE))</f>
        <v/>
      </c>
      <c r="D218" s="124"/>
      <c r="E218" s="125"/>
      <c r="F218" s="126"/>
      <c r="G218" s="73"/>
      <c r="H218" s="92"/>
      <c r="I218" s="92"/>
      <c r="J218" s="81">
        <f t="shared" si="3"/>
        <v>0</v>
      </c>
    </row>
    <row r="219" spans="1:10" x14ac:dyDescent="0.3">
      <c r="A219" s="91"/>
      <c r="B219" s="77"/>
      <c r="C219" s="78" t="str">
        <f>IF($B219="","",VLOOKUP(B219,Ref!$B:$C,2,FALSE))</f>
        <v/>
      </c>
      <c r="D219" s="124"/>
      <c r="E219" s="125"/>
      <c r="F219" s="126"/>
      <c r="G219" s="73"/>
      <c r="H219" s="92"/>
      <c r="I219" s="92"/>
      <c r="J219" s="81">
        <f t="shared" si="3"/>
        <v>0</v>
      </c>
    </row>
    <row r="220" spans="1:10" x14ac:dyDescent="0.3">
      <c r="A220" s="91"/>
      <c r="B220" s="77"/>
      <c r="C220" s="78" t="str">
        <f>IF($B220="","",VLOOKUP(B220,Ref!$B:$C,2,FALSE))</f>
        <v/>
      </c>
      <c r="D220" s="124"/>
      <c r="E220" s="125"/>
      <c r="F220" s="126"/>
      <c r="G220" s="73"/>
      <c r="H220" s="92"/>
      <c r="I220" s="92"/>
      <c r="J220" s="81">
        <f t="shared" si="3"/>
        <v>0</v>
      </c>
    </row>
    <row r="221" spans="1:10" x14ac:dyDescent="0.3">
      <c r="A221" s="91"/>
      <c r="B221" s="77"/>
      <c r="C221" s="78" t="str">
        <f>IF($B221="","",VLOOKUP(B221,Ref!$B:$C,2,FALSE))</f>
        <v/>
      </c>
      <c r="D221" s="124"/>
      <c r="E221" s="125"/>
      <c r="F221" s="126"/>
      <c r="G221" s="73"/>
      <c r="H221" s="92"/>
      <c r="I221" s="92"/>
      <c r="J221" s="81">
        <f t="shared" si="3"/>
        <v>0</v>
      </c>
    </row>
    <row r="222" spans="1:10" x14ac:dyDescent="0.3">
      <c r="A222" s="91"/>
      <c r="B222" s="77"/>
      <c r="C222" s="78" t="str">
        <f>IF($B222="","",VLOOKUP(B222,Ref!$B:$C,2,FALSE))</f>
        <v/>
      </c>
      <c r="D222" s="124"/>
      <c r="E222" s="125"/>
      <c r="F222" s="126"/>
      <c r="G222" s="73"/>
      <c r="H222" s="92"/>
      <c r="I222" s="92"/>
      <c r="J222" s="81">
        <f t="shared" si="3"/>
        <v>0</v>
      </c>
    </row>
    <row r="223" spans="1:10" x14ac:dyDescent="0.3">
      <c r="A223" s="91"/>
      <c r="B223" s="77"/>
      <c r="C223" s="78" t="str">
        <f>IF($B223="","",VLOOKUP(B223,Ref!$B:$C,2,FALSE))</f>
        <v/>
      </c>
      <c r="D223" s="124"/>
      <c r="E223" s="125"/>
      <c r="F223" s="126"/>
      <c r="G223" s="73"/>
      <c r="H223" s="92"/>
      <c r="I223" s="92"/>
      <c r="J223" s="81">
        <f t="shared" si="3"/>
        <v>0</v>
      </c>
    </row>
    <row r="224" spans="1:10" x14ac:dyDescent="0.3">
      <c r="A224" s="91"/>
      <c r="B224" s="77"/>
      <c r="C224" s="78" t="str">
        <f>IF($B224="","",VLOOKUP(B224,Ref!$B:$C,2,FALSE))</f>
        <v/>
      </c>
      <c r="D224" s="124"/>
      <c r="E224" s="125"/>
      <c r="F224" s="126"/>
      <c r="G224" s="73"/>
      <c r="H224" s="92"/>
      <c r="I224" s="92"/>
      <c r="J224" s="81">
        <f t="shared" si="3"/>
        <v>0</v>
      </c>
    </row>
    <row r="225" spans="1:10" x14ac:dyDescent="0.3">
      <c r="A225" s="91"/>
      <c r="B225" s="77"/>
      <c r="C225" s="78" t="str">
        <f>IF($B225="","",VLOOKUP(B225,Ref!$B:$C,2,FALSE))</f>
        <v/>
      </c>
      <c r="D225" s="124"/>
      <c r="E225" s="125"/>
      <c r="F225" s="126"/>
      <c r="G225" s="73"/>
      <c r="H225" s="92"/>
      <c r="I225" s="92"/>
      <c r="J225" s="81">
        <f t="shared" si="3"/>
        <v>0</v>
      </c>
    </row>
    <row r="226" spans="1:10" x14ac:dyDescent="0.3">
      <c r="A226" s="91"/>
      <c r="B226" s="77"/>
      <c r="C226" s="78" t="str">
        <f>IF($B226="","",VLOOKUP(B226,Ref!$B:$C,2,FALSE))</f>
        <v/>
      </c>
      <c r="D226" s="124"/>
      <c r="E226" s="125"/>
      <c r="F226" s="126"/>
      <c r="G226" s="73"/>
      <c r="H226" s="92"/>
      <c r="I226" s="92"/>
      <c r="J226" s="81">
        <f t="shared" si="3"/>
        <v>0</v>
      </c>
    </row>
    <row r="227" spans="1:10" x14ac:dyDescent="0.3">
      <c r="A227" s="91"/>
      <c r="B227" s="77"/>
      <c r="C227" s="78" t="str">
        <f>IF($B227="","",VLOOKUP(B227,Ref!$B:$C,2,FALSE))</f>
        <v/>
      </c>
      <c r="D227" s="124"/>
      <c r="E227" s="125"/>
      <c r="F227" s="126"/>
      <c r="G227" s="73"/>
      <c r="H227" s="92"/>
      <c r="I227" s="92"/>
      <c r="J227" s="81">
        <f t="shared" si="3"/>
        <v>0</v>
      </c>
    </row>
    <row r="228" spans="1:10" x14ac:dyDescent="0.3">
      <c r="A228" s="91"/>
      <c r="B228" s="77"/>
      <c r="C228" s="78" t="str">
        <f>IF($B228="","",VLOOKUP(B228,Ref!$B:$C,2,FALSE))</f>
        <v/>
      </c>
      <c r="D228" s="124"/>
      <c r="E228" s="125"/>
      <c r="F228" s="126"/>
      <c r="G228" s="73"/>
      <c r="H228" s="92"/>
      <c r="I228" s="92"/>
      <c r="J228" s="81">
        <f t="shared" si="3"/>
        <v>0</v>
      </c>
    </row>
    <row r="229" spans="1:10" x14ac:dyDescent="0.3">
      <c r="A229" s="91"/>
      <c r="B229" s="77"/>
      <c r="C229" s="78" t="str">
        <f>IF($B229="","",VLOOKUP(B229,Ref!$B:$C,2,FALSE))</f>
        <v/>
      </c>
      <c r="D229" s="124"/>
      <c r="E229" s="125"/>
      <c r="F229" s="126"/>
      <c r="G229" s="73"/>
      <c r="H229" s="92"/>
      <c r="I229" s="92"/>
      <c r="J229" s="81">
        <f t="shared" si="3"/>
        <v>0</v>
      </c>
    </row>
    <row r="230" spans="1:10" x14ac:dyDescent="0.3">
      <c r="A230" s="91"/>
      <c r="B230" s="77"/>
      <c r="C230" s="78" t="str">
        <f>IF($B230="","",VLOOKUP(B230,Ref!$B:$C,2,FALSE))</f>
        <v/>
      </c>
      <c r="D230" s="124"/>
      <c r="E230" s="125"/>
      <c r="F230" s="126"/>
      <c r="G230" s="73"/>
      <c r="H230" s="92"/>
      <c r="I230" s="92"/>
      <c r="J230" s="81">
        <f t="shared" si="3"/>
        <v>0</v>
      </c>
    </row>
    <row r="231" spans="1:10" x14ac:dyDescent="0.3">
      <c r="A231" s="91"/>
      <c r="B231" s="77"/>
      <c r="C231" s="78" t="str">
        <f>IF($B231="","",VLOOKUP(B231,Ref!$B:$C,2,FALSE))</f>
        <v/>
      </c>
      <c r="D231" s="124"/>
      <c r="E231" s="125"/>
      <c r="F231" s="126"/>
      <c r="G231" s="73"/>
      <c r="H231" s="92"/>
      <c r="I231" s="92"/>
      <c r="J231" s="81">
        <f t="shared" si="3"/>
        <v>0</v>
      </c>
    </row>
    <row r="232" spans="1:10" x14ac:dyDescent="0.3">
      <c r="A232" s="91"/>
      <c r="B232" s="77"/>
      <c r="C232" s="78" t="str">
        <f>IF($B232="","",VLOOKUP(B232,Ref!$B:$C,2,FALSE))</f>
        <v/>
      </c>
      <c r="D232" s="124"/>
      <c r="E232" s="125"/>
      <c r="F232" s="126"/>
      <c r="G232" s="73"/>
      <c r="H232" s="92"/>
      <c r="I232" s="92"/>
      <c r="J232" s="81">
        <f t="shared" si="3"/>
        <v>0</v>
      </c>
    </row>
    <row r="233" spans="1:10" x14ac:dyDescent="0.3">
      <c r="A233" s="91"/>
      <c r="B233" s="77"/>
      <c r="C233" s="78" t="str">
        <f>IF($B233="","",VLOOKUP(B233,Ref!$B:$C,2,FALSE))</f>
        <v/>
      </c>
      <c r="D233" s="124"/>
      <c r="E233" s="125"/>
      <c r="F233" s="126"/>
      <c r="G233" s="73"/>
      <c r="H233" s="92"/>
      <c r="I233" s="92"/>
      <c r="J233" s="81">
        <f t="shared" si="3"/>
        <v>0</v>
      </c>
    </row>
    <row r="234" spans="1:10" x14ac:dyDescent="0.3">
      <c r="A234" s="91"/>
      <c r="B234" s="77"/>
      <c r="C234" s="78" t="str">
        <f>IF($B234="","",VLOOKUP(B234,Ref!$B:$C,2,FALSE))</f>
        <v/>
      </c>
      <c r="D234" s="124"/>
      <c r="E234" s="125"/>
      <c r="F234" s="126"/>
      <c r="G234" s="73"/>
      <c r="H234" s="92"/>
      <c r="I234" s="92"/>
      <c r="J234" s="81">
        <f t="shared" si="3"/>
        <v>0</v>
      </c>
    </row>
    <row r="235" spans="1:10" x14ac:dyDescent="0.3">
      <c r="A235" s="91"/>
      <c r="B235" s="77"/>
      <c r="C235" s="78" t="str">
        <f>IF($B235="","",VLOOKUP(B235,Ref!$B:$C,2,FALSE))</f>
        <v/>
      </c>
      <c r="D235" s="124"/>
      <c r="E235" s="125"/>
      <c r="F235" s="126"/>
      <c r="G235" s="73"/>
      <c r="H235" s="92"/>
      <c r="I235" s="92"/>
      <c r="J235" s="81">
        <f t="shared" si="3"/>
        <v>0</v>
      </c>
    </row>
    <row r="236" spans="1:10" x14ac:dyDescent="0.3">
      <c r="A236" s="91"/>
      <c r="B236" s="77"/>
      <c r="C236" s="78" t="str">
        <f>IF($B236="","",VLOOKUP(B236,Ref!$B:$C,2,FALSE))</f>
        <v/>
      </c>
      <c r="D236" s="124"/>
      <c r="E236" s="125"/>
      <c r="F236" s="126"/>
      <c r="G236" s="73"/>
      <c r="H236" s="92"/>
      <c r="I236" s="92"/>
      <c r="J236" s="81">
        <f t="shared" si="3"/>
        <v>0</v>
      </c>
    </row>
    <row r="237" spans="1:10" x14ac:dyDescent="0.3">
      <c r="A237" s="91"/>
      <c r="B237" s="77"/>
      <c r="C237" s="78" t="str">
        <f>IF($B237="","",VLOOKUP(B237,Ref!$B:$C,2,FALSE))</f>
        <v/>
      </c>
      <c r="D237" s="124"/>
      <c r="E237" s="125"/>
      <c r="F237" s="126"/>
      <c r="G237" s="73"/>
      <c r="H237" s="92"/>
      <c r="I237" s="92"/>
      <c r="J237" s="81">
        <f t="shared" si="3"/>
        <v>0</v>
      </c>
    </row>
    <row r="238" spans="1:10" x14ac:dyDescent="0.3">
      <c r="A238" s="91"/>
      <c r="B238" s="77"/>
      <c r="C238" s="78" t="str">
        <f>IF($B238="","",VLOOKUP(B238,Ref!$B:$C,2,FALSE))</f>
        <v/>
      </c>
      <c r="D238" s="124"/>
      <c r="E238" s="125"/>
      <c r="F238" s="126"/>
      <c r="G238" s="73"/>
      <c r="H238" s="92"/>
      <c r="I238" s="92"/>
      <c r="J238" s="81">
        <f t="shared" si="3"/>
        <v>0</v>
      </c>
    </row>
    <row r="239" spans="1:10" x14ac:dyDescent="0.3">
      <c r="A239" s="91"/>
      <c r="B239" s="77"/>
      <c r="C239" s="78" t="str">
        <f>IF($B239="","",VLOOKUP(B239,Ref!$B:$C,2,FALSE))</f>
        <v/>
      </c>
      <c r="D239" s="124"/>
      <c r="E239" s="125"/>
      <c r="F239" s="126"/>
      <c r="G239" s="73"/>
      <c r="H239" s="92"/>
      <c r="I239" s="92"/>
      <c r="J239" s="81">
        <f t="shared" si="3"/>
        <v>0</v>
      </c>
    </row>
    <row r="240" spans="1:10" x14ac:dyDescent="0.3">
      <c r="A240" s="91"/>
      <c r="B240" s="77"/>
      <c r="C240" s="78" t="str">
        <f>IF($B240="","",VLOOKUP(B240,Ref!$B:$C,2,FALSE))</f>
        <v/>
      </c>
      <c r="D240" s="124"/>
      <c r="E240" s="125"/>
      <c r="F240" s="126"/>
      <c r="G240" s="73"/>
      <c r="H240" s="92"/>
      <c r="I240" s="92"/>
      <c r="J240" s="81">
        <f t="shared" si="3"/>
        <v>0</v>
      </c>
    </row>
    <row r="241" spans="1:10" x14ac:dyDescent="0.3">
      <c r="A241" s="91"/>
      <c r="B241" s="77"/>
      <c r="C241" s="78" t="str">
        <f>IF($B241="","",VLOOKUP(B241,Ref!$B:$C,2,FALSE))</f>
        <v/>
      </c>
      <c r="D241" s="124"/>
      <c r="E241" s="125"/>
      <c r="F241" s="126"/>
      <c r="G241" s="73"/>
      <c r="H241" s="92"/>
      <c r="I241" s="92"/>
      <c r="J241" s="81">
        <f t="shared" si="3"/>
        <v>0</v>
      </c>
    </row>
    <row r="242" spans="1:10" x14ac:dyDescent="0.3">
      <c r="A242" s="91"/>
      <c r="B242" s="77"/>
      <c r="C242" s="78" t="str">
        <f>IF($B242="","",VLOOKUP(B242,Ref!$B:$C,2,FALSE))</f>
        <v/>
      </c>
      <c r="D242" s="124"/>
      <c r="E242" s="125"/>
      <c r="F242" s="126"/>
      <c r="G242" s="73"/>
      <c r="H242" s="92"/>
      <c r="I242" s="92"/>
      <c r="J242" s="81">
        <f t="shared" si="3"/>
        <v>0</v>
      </c>
    </row>
    <row r="243" spans="1:10" x14ac:dyDescent="0.3">
      <c r="A243" s="91"/>
      <c r="B243" s="77"/>
      <c r="C243" s="78" t="str">
        <f>IF($B243="","",VLOOKUP(B243,Ref!$B:$C,2,FALSE))</f>
        <v/>
      </c>
      <c r="D243" s="124"/>
      <c r="E243" s="125"/>
      <c r="F243" s="126"/>
      <c r="G243" s="73"/>
      <c r="H243" s="92"/>
      <c r="I243" s="92"/>
      <c r="J243" s="81">
        <f t="shared" si="3"/>
        <v>0</v>
      </c>
    </row>
    <row r="244" spans="1:10" x14ac:dyDescent="0.3">
      <c r="A244" s="91"/>
      <c r="B244" s="77"/>
      <c r="C244" s="78" t="str">
        <f>IF($B244="","",VLOOKUP(B244,Ref!$B:$C,2,FALSE))</f>
        <v/>
      </c>
      <c r="D244" s="124"/>
      <c r="E244" s="125"/>
      <c r="F244" s="126"/>
      <c r="G244" s="73"/>
      <c r="H244" s="92"/>
      <c r="I244" s="92"/>
      <c r="J244" s="81">
        <f t="shared" si="3"/>
        <v>0</v>
      </c>
    </row>
    <row r="245" spans="1:10" x14ac:dyDescent="0.3">
      <c r="A245" s="91"/>
      <c r="B245" s="77"/>
      <c r="C245" s="78" t="str">
        <f>IF($B245="","",VLOOKUP(B245,Ref!$B:$C,2,FALSE))</f>
        <v/>
      </c>
      <c r="D245" s="124"/>
      <c r="E245" s="125"/>
      <c r="F245" s="126"/>
      <c r="G245" s="73"/>
      <c r="H245" s="92"/>
      <c r="I245" s="92"/>
      <c r="J245" s="81">
        <f t="shared" si="3"/>
        <v>0</v>
      </c>
    </row>
    <row r="246" spans="1:10" x14ac:dyDescent="0.3">
      <c r="A246" s="91"/>
      <c r="B246" s="77"/>
      <c r="C246" s="78" t="str">
        <f>IF($B246="","",VLOOKUP(B246,Ref!$B:$C,2,FALSE))</f>
        <v/>
      </c>
      <c r="D246" s="124"/>
      <c r="E246" s="125"/>
      <c r="F246" s="126"/>
      <c r="G246" s="73"/>
      <c r="H246" s="92"/>
      <c r="I246" s="92"/>
      <c r="J246" s="81">
        <f t="shared" si="3"/>
        <v>0</v>
      </c>
    </row>
    <row r="247" spans="1:10" x14ac:dyDescent="0.3">
      <c r="A247" s="91"/>
      <c r="B247" s="77"/>
      <c r="C247" s="78" t="str">
        <f>IF($B247="","",VLOOKUP(B247,Ref!$B:$C,2,FALSE))</f>
        <v/>
      </c>
      <c r="D247" s="124"/>
      <c r="E247" s="125"/>
      <c r="F247" s="126"/>
      <c r="G247" s="73"/>
      <c r="H247" s="92"/>
      <c r="I247" s="92"/>
      <c r="J247" s="81">
        <f t="shared" si="3"/>
        <v>0</v>
      </c>
    </row>
    <row r="248" spans="1:10" x14ac:dyDescent="0.3">
      <c r="A248" s="91"/>
      <c r="B248" s="77"/>
      <c r="C248" s="78" t="str">
        <f>IF($B248="","",VLOOKUP(B248,Ref!$B:$C,2,FALSE))</f>
        <v/>
      </c>
      <c r="D248" s="124"/>
      <c r="E248" s="125"/>
      <c r="F248" s="126"/>
      <c r="G248" s="73"/>
      <c r="H248" s="92"/>
      <c r="I248" s="92"/>
      <c r="J248" s="81">
        <f t="shared" si="3"/>
        <v>0</v>
      </c>
    </row>
    <row r="249" spans="1:10" x14ac:dyDescent="0.3">
      <c r="A249" s="91"/>
      <c r="B249" s="77"/>
      <c r="C249" s="78" t="str">
        <f>IF($B249="","",VLOOKUP(B249,Ref!$B:$C,2,FALSE))</f>
        <v/>
      </c>
      <c r="D249" s="124"/>
      <c r="E249" s="125"/>
      <c r="F249" s="126"/>
      <c r="G249" s="73"/>
      <c r="H249" s="92"/>
      <c r="I249" s="92"/>
      <c r="J249" s="81">
        <f t="shared" si="3"/>
        <v>0</v>
      </c>
    </row>
    <row r="250" spans="1:10" x14ac:dyDescent="0.3">
      <c r="A250" s="91"/>
      <c r="B250" s="77"/>
      <c r="C250" s="78" t="str">
        <f>IF($B250="","",VLOOKUP(B250,Ref!$B:$C,2,FALSE))</f>
        <v/>
      </c>
      <c r="D250" s="124"/>
      <c r="E250" s="125"/>
      <c r="F250" s="126"/>
      <c r="G250" s="73"/>
      <c r="H250" s="92"/>
      <c r="I250" s="92"/>
      <c r="J250" s="81">
        <f t="shared" si="3"/>
        <v>0</v>
      </c>
    </row>
    <row r="251" spans="1:10" x14ac:dyDescent="0.3">
      <c r="A251" s="91"/>
      <c r="B251" s="77"/>
      <c r="C251" s="78" t="str">
        <f>IF($B251="","",VLOOKUP(B251,Ref!$B:$C,2,FALSE))</f>
        <v/>
      </c>
      <c r="D251" s="124"/>
      <c r="E251" s="125"/>
      <c r="F251" s="126"/>
      <c r="G251" s="73"/>
      <c r="H251" s="92"/>
      <c r="I251" s="92"/>
      <c r="J251" s="81">
        <f t="shared" si="3"/>
        <v>0</v>
      </c>
    </row>
    <row r="252" spans="1:10" x14ac:dyDescent="0.3">
      <c r="A252" s="91"/>
      <c r="B252" s="77"/>
      <c r="C252" s="78" t="str">
        <f>IF($B252="","",VLOOKUP(B252,Ref!$B:$C,2,FALSE))</f>
        <v/>
      </c>
      <c r="D252" s="124"/>
      <c r="E252" s="125"/>
      <c r="F252" s="126"/>
      <c r="G252" s="73"/>
      <c r="H252" s="92"/>
      <c r="I252" s="92"/>
      <c r="J252" s="81">
        <f t="shared" si="3"/>
        <v>0</v>
      </c>
    </row>
    <row r="253" spans="1:10" x14ac:dyDescent="0.3">
      <c r="A253" s="91"/>
      <c r="B253" s="77"/>
      <c r="C253" s="78" t="str">
        <f>IF($B253="","",VLOOKUP(B253,Ref!$B:$C,2,FALSE))</f>
        <v/>
      </c>
      <c r="D253" s="124"/>
      <c r="E253" s="125"/>
      <c r="F253" s="126"/>
      <c r="G253" s="73"/>
      <c r="H253" s="92"/>
      <c r="I253" s="92"/>
      <c r="J253" s="81">
        <f t="shared" si="3"/>
        <v>0</v>
      </c>
    </row>
    <row r="254" spans="1:10" x14ac:dyDescent="0.3">
      <c r="A254" s="91"/>
      <c r="B254" s="77"/>
      <c r="C254" s="78" t="str">
        <f>IF($B254="","",VLOOKUP(B254,Ref!$B:$C,2,FALSE))</f>
        <v/>
      </c>
      <c r="D254" s="124"/>
      <c r="E254" s="125"/>
      <c r="F254" s="126"/>
      <c r="G254" s="73"/>
      <c r="H254" s="92"/>
      <c r="I254" s="92"/>
      <c r="J254" s="81">
        <f t="shared" si="3"/>
        <v>0</v>
      </c>
    </row>
    <row r="255" spans="1:10" x14ac:dyDescent="0.3">
      <c r="A255" s="91"/>
      <c r="B255" s="77"/>
      <c r="C255" s="78" t="str">
        <f>IF($B255="","",VLOOKUP(B255,Ref!$B:$C,2,FALSE))</f>
        <v/>
      </c>
      <c r="D255" s="124"/>
      <c r="E255" s="125"/>
      <c r="F255" s="126"/>
      <c r="G255" s="73"/>
      <c r="H255" s="92"/>
      <c r="I255" s="92"/>
      <c r="J255" s="81">
        <f t="shared" si="3"/>
        <v>0</v>
      </c>
    </row>
    <row r="256" spans="1:10" x14ac:dyDescent="0.3">
      <c r="A256" s="91"/>
      <c r="B256" s="77"/>
      <c r="C256" s="78" t="str">
        <f>IF($B256="","",VLOOKUP(B256,Ref!$B:$C,2,FALSE))</f>
        <v/>
      </c>
      <c r="D256" s="124"/>
      <c r="E256" s="125"/>
      <c r="F256" s="126"/>
      <c r="G256" s="73"/>
      <c r="H256" s="92"/>
      <c r="I256" s="92"/>
      <c r="J256" s="81">
        <f t="shared" si="3"/>
        <v>0</v>
      </c>
    </row>
    <row r="257" spans="1:10" x14ac:dyDescent="0.3">
      <c r="A257" s="91"/>
      <c r="B257" s="77"/>
      <c r="C257" s="78" t="str">
        <f>IF($B257="","",VLOOKUP(B257,Ref!$B:$C,2,FALSE))</f>
        <v/>
      </c>
      <c r="D257" s="124"/>
      <c r="E257" s="125"/>
      <c r="F257" s="126"/>
      <c r="G257" s="73"/>
      <c r="H257" s="92"/>
      <c r="I257" s="92"/>
      <c r="J257" s="81">
        <f>J256+H257-I257</f>
        <v>0</v>
      </c>
    </row>
    <row r="258" spans="1:10" x14ac:dyDescent="0.3">
      <c r="A258" s="91"/>
      <c r="B258" s="77"/>
      <c r="C258" s="78" t="str">
        <f>IF($B258="","",VLOOKUP(B258,Ref!$B:$C,2,FALSE))</f>
        <v/>
      </c>
      <c r="D258" s="124"/>
      <c r="E258" s="125"/>
      <c r="F258" s="126"/>
      <c r="G258" s="73"/>
      <c r="H258" s="92"/>
      <c r="I258" s="92"/>
      <c r="J258" s="81">
        <f>J257+H258-I258</f>
        <v>0</v>
      </c>
    </row>
    <row r="259" spans="1:10" x14ac:dyDescent="0.3">
      <c r="A259" s="91"/>
      <c r="B259" s="77"/>
      <c r="C259" s="78" t="str">
        <f>IF($B259="","",VLOOKUP(B259,Ref!$B:$C,2,FALSE))</f>
        <v/>
      </c>
      <c r="D259" s="124"/>
      <c r="E259" s="125"/>
      <c r="F259" s="126"/>
      <c r="G259" s="73"/>
      <c r="H259" s="92"/>
      <c r="I259" s="92"/>
      <c r="J259" s="81">
        <f>J258+H259-I259</f>
        <v>0</v>
      </c>
    </row>
    <row r="260" spans="1:10" x14ac:dyDescent="0.3">
      <c r="A260" s="91"/>
      <c r="B260" s="77"/>
      <c r="C260" s="78" t="str">
        <f>IF($B260="","",VLOOKUP(B260,Ref!$B:$C,2,FALSE))</f>
        <v/>
      </c>
      <c r="D260" s="124"/>
      <c r="E260" s="125"/>
      <c r="F260" s="126"/>
      <c r="G260" s="73"/>
      <c r="H260" s="92"/>
      <c r="I260" s="92"/>
      <c r="J260" s="81">
        <f>J259+H260-I260</f>
        <v>0</v>
      </c>
    </row>
    <row r="261" spans="1:10" x14ac:dyDescent="0.3">
      <c r="A261" s="91"/>
      <c r="B261" s="77"/>
      <c r="C261" s="78" t="str">
        <f>IF($B261="","",VLOOKUP(B261,Ref!$B:$C,2,FALSE))</f>
        <v/>
      </c>
      <c r="D261" s="124"/>
      <c r="E261" s="125"/>
      <c r="F261" s="126"/>
      <c r="G261" s="73"/>
      <c r="H261" s="92"/>
      <c r="I261" s="92"/>
      <c r="J261" s="81">
        <f t="shared" ref="J261:J270" si="4">J260+H261-I261</f>
        <v>0</v>
      </c>
    </row>
    <row r="262" spans="1:10" x14ac:dyDescent="0.3">
      <c r="A262" s="91"/>
      <c r="B262" s="77"/>
      <c r="C262" s="78" t="str">
        <f>IF($B262="","",VLOOKUP(B262,Ref!$B:$C,2,FALSE))</f>
        <v/>
      </c>
      <c r="D262" s="124"/>
      <c r="E262" s="125"/>
      <c r="F262" s="126"/>
      <c r="G262" s="73"/>
      <c r="H262" s="92"/>
      <c r="I262" s="92"/>
      <c r="J262" s="81">
        <f t="shared" si="4"/>
        <v>0</v>
      </c>
    </row>
    <row r="263" spans="1:10" x14ac:dyDescent="0.3">
      <c r="A263" s="91"/>
      <c r="B263" s="77"/>
      <c r="C263" s="78" t="str">
        <f>IF($B263="","",VLOOKUP(B263,Ref!$B:$C,2,FALSE))</f>
        <v/>
      </c>
      <c r="D263" s="124"/>
      <c r="E263" s="125"/>
      <c r="F263" s="126"/>
      <c r="G263" s="73"/>
      <c r="H263" s="92"/>
      <c r="I263" s="92"/>
      <c r="J263" s="81">
        <f t="shared" si="4"/>
        <v>0</v>
      </c>
    </row>
    <row r="264" spans="1:10" x14ac:dyDescent="0.3">
      <c r="A264" s="91"/>
      <c r="B264" s="77"/>
      <c r="C264" s="78" t="str">
        <f>IF($B264="","",VLOOKUP(B264,Ref!$B:$C,2,FALSE))</f>
        <v/>
      </c>
      <c r="D264" s="124"/>
      <c r="E264" s="125"/>
      <c r="F264" s="126"/>
      <c r="G264" s="73"/>
      <c r="H264" s="92"/>
      <c r="I264" s="92"/>
      <c r="J264" s="81">
        <f t="shared" si="4"/>
        <v>0</v>
      </c>
    </row>
    <row r="265" spans="1:10" x14ac:dyDescent="0.3">
      <c r="A265" s="91"/>
      <c r="B265" s="77"/>
      <c r="C265" s="78" t="str">
        <f>IF($B265="","",VLOOKUP(B265,Ref!$B:$C,2,FALSE))</f>
        <v/>
      </c>
      <c r="D265" s="124"/>
      <c r="E265" s="125"/>
      <c r="F265" s="126"/>
      <c r="G265" s="73"/>
      <c r="H265" s="92"/>
      <c r="I265" s="92"/>
      <c r="J265" s="81">
        <f t="shared" si="4"/>
        <v>0</v>
      </c>
    </row>
    <row r="266" spans="1:10" x14ac:dyDescent="0.3">
      <c r="A266" s="91"/>
      <c r="B266" s="77"/>
      <c r="C266" s="78" t="str">
        <f>IF($B266="","",VLOOKUP(B266,Ref!$B:$C,2,FALSE))</f>
        <v/>
      </c>
      <c r="D266" s="124"/>
      <c r="E266" s="125"/>
      <c r="F266" s="126"/>
      <c r="G266" s="73"/>
      <c r="H266" s="92"/>
      <c r="I266" s="92"/>
      <c r="J266" s="81">
        <f t="shared" si="4"/>
        <v>0</v>
      </c>
    </row>
    <row r="267" spans="1:10" x14ac:dyDescent="0.3">
      <c r="A267" s="91"/>
      <c r="B267" s="77"/>
      <c r="C267" s="78" t="str">
        <f>IF($B267="","",VLOOKUP(B267,Ref!$B:$C,2,FALSE))</f>
        <v/>
      </c>
      <c r="D267" s="124"/>
      <c r="E267" s="125"/>
      <c r="F267" s="126"/>
      <c r="G267" s="73"/>
      <c r="H267" s="92"/>
      <c r="I267" s="92"/>
      <c r="J267" s="81">
        <f t="shared" si="4"/>
        <v>0</v>
      </c>
    </row>
    <row r="268" spans="1:10" x14ac:dyDescent="0.3">
      <c r="A268" s="91"/>
      <c r="B268" s="77"/>
      <c r="C268" s="78" t="str">
        <f>IF($B268="","",VLOOKUP(B268,Ref!$B:$C,2,FALSE))</f>
        <v/>
      </c>
      <c r="D268" s="124"/>
      <c r="E268" s="125"/>
      <c r="F268" s="126"/>
      <c r="G268" s="73"/>
      <c r="H268" s="92"/>
      <c r="I268" s="92"/>
      <c r="J268" s="81">
        <f t="shared" si="4"/>
        <v>0</v>
      </c>
    </row>
    <row r="269" spans="1:10" x14ac:dyDescent="0.3">
      <c r="A269" s="91"/>
      <c r="B269" s="77"/>
      <c r="C269" s="78" t="str">
        <f>IF($B269="","",VLOOKUP(B269,Ref!$B:$C,2,FALSE))</f>
        <v/>
      </c>
      <c r="D269" s="124"/>
      <c r="E269" s="125"/>
      <c r="F269" s="126"/>
      <c r="G269" s="73"/>
      <c r="H269" s="92"/>
      <c r="I269" s="92"/>
      <c r="J269" s="81">
        <f t="shared" si="4"/>
        <v>0</v>
      </c>
    </row>
    <row r="270" spans="1:10" x14ac:dyDescent="0.3">
      <c r="A270" s="91"/>
      <c r="B270" s="77"/>
      <c r="C270" s="78" t="str">
        <f>IF($B270="","",VLOOKUP(B270,Ref!$B:$C,2,FALSE))</f>
        <v/>
      </c>
      <c r="D270" s="124"/>
      <c r="E270" s="125"/>
      <c r="F270" s="126"/>
      <c r="G270" s="73"/>
      <c r="H270" s="92"/>
      <c r="I270" s="92"/>
      <c r="J270" s="81">
        <f t="shared" si="4"/>
        <v>0</v>
      </c>
    </row>
    <row r="271" spans="1:10" x14ac:dyDescent="0.3">
      <c r="A271" s="91"/>
      <c r="B271" s="77"/>
      <c r="C271" s="78" t="str">
        <f>IF($B271="","",VLOOKUP(B271,Ref!$B:$C,2,FALSE))</f>
        <v/>
      </c>
      <c r="D271" s="124"/>
      <c r="E271" s="125"/>
      <c r="F271" s="126"/>
      <c r="G271" s="73"/>
      <c r="H271" s="92"/>
      <c r="I271" s="92"/>
      <c r="J271" s="81">
        <f t="shared" ref="J271:J321" si="5">J270+H271-I271</f>
        <v>0</v>
      </c>
    </row>
    <row r="272" spans="1:10" x14ac:dyDescent="0.3">
      <c r="A272" s="91"/>
      <c r="B272" s="77"/>
      <c r="C272" s="78" t="str">
        <f>IF($B272="","",VLOOKUP(B272,Ref!$B:$C,2,FALSE))</f>
        <v/>
      </c>
      <c r="D272" s="124"/>
      <c r="E272" s="125"/>
      <c r="F272" s="126"/>
      <c r="G272" s="73"/>
      <c r="H272" s="92"/>
      <c r="I272" s="92"/>
      <c r="J272" s="81">
        <f t="shared" si="5"/>
        <v>0</v>
      </c>
    </row>
    <row r="273" spans="1:10" x14ac:dyDescent="0.3">
      <c r="A273" s="91"/>
      <c r="B273" s="77"/>
      <c r="C273" s="78" t="str">
        <f>IF($B273="","",VLOOKUP(B273,Ref!$B:$C,2,FALSE))</f>
        <v/>
      </c>
      <c r="D273" s="124"/>
      <c r="E273" s="125"/>
      <c r="F273" s="126"/>
      <c r="G273" s="73"/>
      <c r="H273" s="92"/>
      <c r="I273" s="92"/>
      <c r="J273" s="81">
        <f t="shared" si="5"/>
        <v>0</v>
      </c>
    </row>
    <row r="274" spans="1:10" x14ac:dyDescent="0.3">
      <c r="A274" s="91"/>
      <c r="B274" s="77"/>
      <c r="C274" s="78" t="str">
        <f>IF($B274="","",VLOOKUP(B274,Ref!$B:$C,2,FALSE))</f>
        <v/>
      </c>
      <c r="D274" s="124"/>
      <c r="E274" s="125"/>
      <c r="F274" s="126"/>
      <c r="G274" s="73"/>
      <c r="H274" s="92"/>
      <c r="I274" s="92"/>
      <c r="J274" s="81">
        <f t="shared" si="5"/>
        <v>0</v>
      </c>
    </row>
    <row r="275" spans="1:10" x14ac:dyDescent="0.3">
      <c r="A275" s="91"/>
      <c r="B275" s="77"/>
      <c r="C275" s="78" t="str">
        <f>IF($B275="","",VLOOKUP(B275,Ref!$B:$C,2,FALSE))</f>
        <v/>
      </c>
      <c r="D275" s="124"/>
      <c r="E275" s="125"/>
      <c r="F275" s="126"/>
      <c r="G275" s="73"/>
      <c r="H275" s="92"/>
      <c r="I275" s="92"/>
      <c r="J275" s="81">
        <f t="shared" si="5"/>
        <v>0</v>
      </c>
    </row>
    <row r="276" spans="1:10" x14ac:dyDescent="0.3">
      <c r="A276" s="91"/>
      <c r="B276" s="77"/>
      <c r="C276" s="78" t="str">
        <f>IF($B276="","",VLOOKUP(B276,Ref!$B:$C,2,FALSE))</f>
        <v/>
      </c>
      <c r="D276" s="124"/>
      <c r="E276" s="125"/>
      <c r="F276" s="126"/>
      <c r="G276" s="73"/>
      <c r="H276" s="92"/>
      <c r="I276" s="92"/>
      <c r="J276" s="81">
        <f t="shared" si="5"/>
        <v>0</v>
      </c>
    </row>
    <row r="277" spans="1:10" x14ac:dyDescent="0.3">
      <c r="A277" s="91"/>
      <c r="B277" s="77"/>
      <c r="C277" s="78" t="str">
        <f>IF($B277="","",VLOOKUP(B277,Ref!$B:$C,2,FALSE))</f>
        <v/>
      </c>
      <c r="D277" s="124"/>
      <c r="E277" s="125"/>
      <c r="F277" s="126"/>
      <c r="G277" s="73"/>
      <c r="H277" s="92"/>
      <c r="I277" s="92"/>
      <c r="J277" s="81">
        <f t="shared" si="5"/>
        <v>0</v>
      </c>
    </row>
    <row r="278" spans="1:10" x14ac:dyDescent="0.3">
      <c r="A278" s="91"/>
      <c r="B278" s="77"/>
      <c r="C278" s="78" t="str">
        <f>IF($B278="","",VLOOKUP(B278,Ref!$B:$C,2,FALSE))</f>
        <v/>
      </c>
      <c r="D278" s="124"/>
      <c r="E278" s="125"/>
      <c r="F278" s="126"/>
      <c r="G278" s="73"/>
      <c r="H278" s="92"/>
      <c r="I278" s="92"/>
      <c r="J278" s="81">
        <f t="shared" si="5"/>
        <v>0</v>
      </c>
    </row>
    <row r="279" spans="1:10" x14ac:dyDescent="0.3">
      <c r="A279" s="91"/>
      <c r="B279" s="77"/>
      <c r="C279" s="78" t="str">
        <f>IF($B279="","",VLOOKUP(B279,Ref!$B:$C,2,FALSE))</f>
        <v/>
      </c>
      <c r="D279" s="124"/>
      <c r="E279" s="125"/>
      <c r="F279" s="126"/>
      <c r="G279" s="73"/>
      <c r="H279" s="92"/>
      <c r="I279" s="92"/>
      <c r="J279" s="81">
        <f t="shared" si="5"/>
        <v>0</v>
      </c>
    </row>
    <row r="280" spans="1:10" x14ac:dyDescent="0.3">
      <c r="A280" s="91"/>
      <c r="B280" s="77"/>
      <c r="C280" s="78" t="str">
        <f>IF($B280="","",VLOOKUP(B280,Ref!$B:$C,2,FALSE))</f>
        <v/>
      </c>
      <c r="D280" s="124"/>
      <c r="E280" s="125"/>
      <c r="F280" s="126"/>
      <c r="G280" s="73"/>
      <c r="H280" s="92"/>
      <c r="I280" s="92"/>
      <c r="J280" s="81">
        <f t="shared" si="5"/>
        <v>0</v>
      </c>
    </row>
    <row r="281" spans="1:10" x14ac:dyDescent="0.3">
      <c r="A281" s="91"/>
      <c r="B281" s="77"/>
      <c r="C281" s="78" t="str">
        <f>IF($B281="","",VLOOKUP(B281,Ref!$B:$C,2,FALSE))</f>
        <v/>
      </c>
      <c r="D281" s="124"/>
      <c r="E281" s="125"/>
      <c r="F281" s="126"/>
      <c r="G281" s="73"/>
      <c r="H281" s="92"/>
      <c r="I281" s="92"/>
      <c r="J281" s="81">
        <f t="shared" si="5"/>
        <v>0</v>
      </c>
    </row>
    <row r="282" spans="1:10" x14ac:dyDescent="0.3">
      <c r="A282" s="91"/>
      <c r="B282" s="77"/>
      <c r="C282" s="78" t="str">
        <f>IF($B282="","",VLOOKUP(B282,Ref!$B:$C,2,FALSE))</f>
        <v/>
      </c>
      <c r="D282" s="124"/>
      <c r="E282" s="125"/>
      <c r="F282" s="126"/>
      <c r="G282" s="73"/>
      <c r="H282" s="92"/>
      <c r="I282" s="92"/>
      <c r="J282" s="81">
        <f t="shared" si="5"/>
        <v>0</v>
      </c>
    </row>
    <row r="283" spans="1:10" x14ac:dyDescent="0.3">
      <c r="A283" s="91"/>
      <c r="B283" s="77"/>
      <c r="C283" s="78" t="str">
        <f>IF($B283="","",VLOOKUP(B283,Ref!$B:$C,2,FALSE))</f>
        <v/>
      </c>
      <c r="D283" s="124"/>
      <c r="E283" s="125"/>
      <c r="F283" s="126"/>
      <c r="G283" s="73"/>
      <c r="H283" s="92"/>
      <c r="I283" s="92"/>
      <c r="J283" s="81">
        <f t="shared" si="5"/>
        <v>0</v>
      </c>
    </row>
    <row r="284" spans="1:10" x14ac:dyDescent="0.3">
      <c r="A284" s="91"/>
      <c r="B284" s="77"/>
      <c r="C284" s="78" t="str">
        <f>IF($B284="","",VLOOKUP(B284,Ref!$B:$C,2,FALSE))</f>
        <v/>
      </c>
      <c r="D284" s="124"/>
      <c r="E284" s="125"/>
      <c r="F284" s="126"/>
      <c r="G284" s="73"/>
      <c r="H284" s="92"/>
      <c r="I284" s="92"/>
      <c r="J284" s="81">
        <f t="shared" si="5"/>
        <v>0</v>
      </c>
    </row>
    <row r="285" spans="1:10" x14ac:dyDescent="0.3">
      <c r="A285" s="91"/>
      <c r="B285" s="77"/>
      <c r="C285" s="78" t="str">
        <f>IF($B285="","",VLOOKUP(B285,Ref!$B:$C,2,FALSE))</f>
        <v/>
      </c>
      <c r="D285" s="124"/>
      <c r="E285" s="125"/>
      <c r="F285" s="126"/>
      <c r="G285" s="73"/>
      <c r="H285" s="92"/>
      <c r="I285" s="92"/>
      <c r="J285" s="81">
        <f t="shared" si="5"/>
        <v>0</v>
      </c>
    </row>
    <row r="286" spans="1:10" x14ac:dyDescent="0.3">
      <c r="A286" s="91"/>
      <c r="B286" s="77"/>
      <c r="C286" s="78" t="str">
        <f>IF($B286="","",VLOOKUP(B286,Ref!$B:$C,2,FALSE))</f>
        <v/>
      </c>
      <c r="D286" s="124"/>
      <c r="E286" s="125"/>
      <c r="F286" s="126"/>
      <c r="G286" s="73"/>
      <c r="H286" s="92"/>
      <c r="I286" s="92"/>
      <c r="J286" s="81">
        <f t="shared" si="5"/>
        <v>0</v>
      </c>
    </row>
    <row r="287" spans="1:10" x14ac:dyDescent="0.3">
      <c r="A287" s="91"/>
      <c r="B287" s="77"/>
      <c r="C287" s="78" t="str">
        <f>IF($B287="","",VLOOKUP(B287,Ref!$B:$C,2,FALSE))</f>
        <v/>
      </c>
      <c r="D287" s="124"/>
      <c r="E287" s="125"/>
      <c r="F287" s="126"/>
      <c r="G287" s="73"/>
      <c r="H287" s="92"/>
      <c r="I287" s="92"/>
      <c r="J287" s="81">
        <f t="shared" si="5"/>
        <v>0</v>
      </c>
    </row>
    <row r="288" spans="1:10" x14ac:dyDescent="0.3">
      <c r="A288" s="91"/>
      <c r="B288" s="77"/>
      <c r="C288" s="78" t="str">
        <f>IF($B288="","",VLOOKUP(B288,Ref!$B:$C,2,FALSE))</f>
        <v/>
      </c>
      <c r="D288" s="124"/>
      <c r="E288" s="125"/>
      <c r="F288" s="126"/>
      <c r="G288" s="73"/>
      <c r="H288" s="92"/>
      <c r="I288" s="92"/>
      <c r="J288" s="81">
        <f t="shared" si="5"/>
        <v>0</v>
      </c>
    </row>
    <row r="289" spans="1:10" x14ac:dyDescent="0.3">
      <c r="A289" s="91"/>
      <c r="B289" s="77"/>
      <c r="C289" s="78" t="str">
        <f>IF($B289="","",VLOOKUP(B289,Ref!$B:$C,2,FALSE))</f>
        <v/>
      </c>
      <c r="D289" s="124"/>
      <c r="E289" s="125"/>
      <c r="F289" s="126"/>
      <c r="G289" s="73"/>
      <c r="H289" s="92"/>
      <c r="I289" s="92"/>
      <c r="J289" s="81">
        <f t="shared" si="5"/>
        <v>0</v>
      </c>
    </row>
    <row r="290" spans="1:10" x14ac:dyDescent="0.3">
      <c r="A290" s="91"/>
      <c r="B290" s="77"/>
      <c r="C290" s="78" t="str">
        <f>IF($B290="","",VLOOKUP(B290,Ref!$B:$C,2,FALSE))</f>
        <v/>
      </c>
      <c r="D290" s="124"/>
      <c r="E290" s="125"/>
      <c r="F290" s="126"/>
      <c r="G290" s="73"/>
      <c r="H290" s="92"/>
      <c r="I290" s="92"/>
      <c r="J290" s="81">
        <f t="shared" si="5"/>
        <v>0</v>
      </c>
    </row>
    <row r="291" spans="1:10" x14ac:dyDescent="0.3">
      <c r="A291" s="91"/>
      <c r="B291" s="77"/>
      <c r="C291" s="78" t="str">
        <f>IF($B291="","",VLOOKUP(B291,Ref!$B:$C,2,FALSE))</f>
        <v/>
      </c>
      <c r="D291" s="124"/>
      <c r="E291" s="125"/>
      <c r="F291" s="126"/>
      <c r="G291" s="73"/>
      <c r="H291" s="92"/>
      <c r="I291" s="92"/>
      <c r="J291" s="81">
        <f t="shared" si="5"/>
        <v>0</v>
      </c>
    </row>
    <row r="292" spans="1:10" x14ac:dyDescent="0.3">
      <c r="A292" s="91"/>
      <c r="B292" s="77"/>
      <c r="C292" s="78" t="str">
        <f>IF($B292="","",VLOOKUP(B292,Ref!$B:$C,2,FALSE))</f>
        <v/>
      </c>
      <c r="D292" s="124"/>
      <c r="E292" s="125"/>
      <c r="F292" s="126"/>
      <c r="G292" s="73"/>
      <c r="H292" s="92"/>
      <c r="I292" s="92"/>
      <c r="J292" s="81">
        <f t="shared" si="5"/>
        <v>0</v>
      </c>
    </row>
    <row r="293" spans="1:10" x14ac:dyDescent="0.3">
      <c r="A293" s="91"/>
      <c r="B293" s="77"/>
      <c r="C293" s="78" t="str">
        <f>IF($B293="","",VLOOKUP(B293,Ref!$B:$C,2,FALSE))</f>
        <v/>
      </c>
      <c r="D293" s="124"/>
      <c r="E293" s="125"/>
      <c r="F293" s="126"/>
      <c r="G293" s="73"/>
      <c r="H293" s="92"/>
      <c r="I293" s="92"/>
      <c r="J293" s="81">
        <f t="shared" si="5"/>
        <v>0</v>
      </c>
    </row>
    <row r="294" spans="1:10" x14ac:dyDescent="0.3">
      <c r="A294" s="91"/>
      <c r="B294" s="77"/>
      <c r="C294" s="78" t="str">
        <f>IF($B294="","",VLOOKUP(B294,Ref!$B:$C,2,FALSE))</f>
        <v/>
      </c>
      <c r="D294" s="124"/>
      <c r="E294" s="125"/>
      <c r="F294" s="126"/>
      <c r="G294" s="73"/>
      <c r="H294" s="92"/>
      <c r="I294" s="92"/>
      <c r="J294" s="81">
        <f t="shared" si="5"/>
        <v>0</v>
      </c>
    </row>
    <row r="295" spans="1:10" x14ac:dyDescent="0.3">
      <c r="A295" s="91"/>
      <c r="B295" s="77"/>
      <c r="C295" s="78" t="str">
        <f>IF($B295="","",VLOOKUP(B295,Ref!$B:$C,2,FALSE))</f>
        <v/>
      </c>
      <c r="D295" s="124"/>
      <c r="E295" s="125"/>
      <c r="F295" s="126"/>
      <c r="G295" s="73"/>
      <c r="H295" s="92"/>
      <c r="I295" s="92"/>
      <c r="J295" s="81">
        <f t="shared" si="5"/>
        <v>0</v>
      </c>
    </row>
    <row r="296" spans="1:10" x14ac:dyDescent="0.3">
      <c r="A296" s="91"/>
      <c r="B296" s="77"/>
      <c r="C296" s="78" t="str">
        <f>IF($B296="","",VLOOKUP(B296,Ref!$B:$C,2,FALSE))</f>
        <v/>
      </c>
      <c r="D296" s="124"/>
      <c r="E296" s="125"/>
      <c r="F296" s="126"/>
      <c r="G296" s="73"/>
      <c r="H296" s="92"/>
      <c r="I296" s="92"/>
      <c r="J296" s="81">
        <f t="shared" si="5"/>
        <v>0</v>
      </c>
    </row>
    <row r="297" spans="1:10" x14ac:dyDescent="0.3">
      <c r="A297" s="91"/>
      <c r="B297" s="77"/>
      <c r="C297" s="78" t="str">
        <f>IF($B297="","",VLOOKUP(B297,Ref!$B:$C,2,FALSE))</f>
        <v/>
      </c>
      <c r="D297" s="124"/>
      <c r="E297" s="125"/>
      <c r="F297" s="126"/>
      <c r="G297" s="73"/>
      <c r="H297" s="92"/>
      <c r="I297" s="92"/>
      <c r="J297" s="81">
        <f t="shared" si="5"/>
        <v>0</v>
      </c>
    </row>
    <row r="298" spans="1:10" x14ac:dyDescent="0.3">
      <c r="A298" s="91"/>
      <c r="B298" s="77"/>
      <c r="C298" s="78" t="str">
        <f>IF($B298="","",VLOOKUP(B298,Ref!$B:$C,2,FALSE))</f>
        <v/>
      </c>
      <c r="D298" s="124"/>
      <c r="E298" s="125"/>
      <c r="F298" s="126"/>
      <c r="G298" s="73"/>
      <c r="H298" s="92"/>
      <c r="I298" s="92"/>
      <c r="J298" s="81">
        <f t="shared" si="5"/>
        <v>0</v>
      </c>
    </row>
    <row r="299" spans="1:10" x14ac:dyDescent="0.3">
      <c r="A299" s="91"/>
      <c r="B299" s="77"/>
      <c r="C299" s="78" t="str">
        <f>IF($B299="","",VLOOKUP(B299,Ref!$B:$C,2,FALSE))</f>
        <v/>
      </c>
      <c r="D299" s="124"/>
      <c r="E299" s="125"/>
      <c r="F299" s="126"/>
      <c r="G299" s="73"/>
      <c r="H299" s="92"/>
      <c r="I299" s="92"/>
      <c r="J299" s="81">
        <f t="shared" si="5"/>
        <v>0</v>
      </c>
    </row>
    <row r="300" spans="1:10" x14ac:dyDescent="0.3">
      <c r="A300" s="91"/>
      <c r="B300" s="77"/>
      <c r="C300" s="78" t="str">
        <f>IF($B300="","",VLOOKUP(B300,Ref!$B:$C,2,FALSE))</f>
        <v/>
      </c>
      <c r="D300" s="124"/>
      <c r="E300" s="125"/>
      <c r="F300" s="126"/>
      <c r="G300" s="73"/>
      <c r="H300" s="92"/>
      <c r="I300" s="92"/>
      <c r="J300" s="81">
        <f t="shared" si="5"/>
        <v>0</v>
      </c>
    </row>
    <row r="301" spans="1:10" x14ac:dyDescent="0.3">
      <c r="A301" s="91"/>
      <c r="B301" s="77"/>
      <c r="C301" s="78" t="str">
        <f>IF($B301="","",VLOOKUP(B301,Ref!$B:$C,2,FALSE))</f>
        <v/>
      </c>
      <c r="D301" s="124"/>
      <c r="E301" s="125"/>
      <c r="F301" s="126"/>
      <c r="G301" s="73"/>
      <c r="H301" s="92"/>
      <c r="I301" s="92"/>
      <c r="J301" s="81">
        <f t="shared" si="5"/>
        <v>0</v>
      </c>
    </row>
    <row r="302" spans="1:10" x14ac:dyDescent="0.3">
      <c r="A302" s="91"/>
      <c r="B302" s="77"/>
      <c r="C302" s="78" t="str">
        <f>IF($B302="","",VLOOKUP(B302,Ref!$B:$C,2,FALSE))</f>
        <v/>
      </c>
      <c r="D302" s="124"/>
      <c r="E302" s="125"/>
      <c r="F302" s="126"/>
      <c r="G302" s="73"/>
      <c r="H302" s="92"/>
      <c r="I302" s="92"/>
      <c r="J302" s="81">
        <f t="shared" si="5"/>
        <v>0</v>
      </c>
    </row>
    <row r="303" spans="1:10" x14ac:dyDescent="0.3">
      <c r="A303" s="91"/>
      <c r="B303" s="77"/>
      <c r="C303" s="78" t="str">
        <f>IF($B303="","",VLOOKUP(B303,Ref!$B:$C,2,FALSE))</f>
        <v/>
      </c>
      <c r="D303" s="124"/>
      <c r="E303" s="125"/>
      <c r="F303" s="126"/>
      <c r="G303" s="73"/>
      <c r="H303" s="92"/>
      <c r="I303" s="92"/>
      <c r="J303" s="81">
        <f t="shared" si="5"/>
        <v>0</v>
      </c>
    </row>
    <row r="304" spans="1:10" x14ac:dyDescent="0.3">
      <c r="A304" s="91"/>
      <c r="B304" s="77"/>
      <c r="C304" s="78" t="str">
        <f>IF($B304="","",VLOOKUP(B304,Ref!$B:$C,2,FALSE))</f>
        <v/>
      </c>
      <c r="D304" s="124"/>
      <c r="E304" s="125"/>
      <c r="F304" s="126"/>
      <c r="G304" s="73"/>
      <c r="H304" s="92"/>
      <c r="I304" s="92"/>
      <c r="J304" s="81">
        <f t="shared" si="5"/>
        <v>0</v>
      </c>
    </row>
    <row r="305" spans="1:10" x14ac:dyDescent="0.3">
      <c r="A305" s="91"/>
      <c r="B305" s="77"/>
      <c r="C305" s="78" t="str">
        <f>IF($B305="","",VLOOKUP(B305,Ref!$B:$C,2,FALSE))</f>
        <v/>
      </c>
      <c r="D305" s="124"/>
      <c r="E305" s="125"/>
      <c r="F305" s="126"/>
      <c r="G305" s="73"/>
      <c r="H305" s="92"/>
      <c r="I305" s="92"/>
      <c r="J305" s="81">
        <f t="shared" si="5"/>
        <v>0</v>
      </c>
    </row>
    <row r="306" spans="1:10" x14ac:dyDescent="0.3">
      <c r="A306" s="91"/>
      <c r="B306" s="77"/>
      <c r="C306" s="78" t="str">
        <f>IF($B306="","",VLOOKUP(B306,Ref!$B:$C,2,FALSE))</f>
        <v/>
      </c>
      <c r="D306" s="124"/>
      <c r="E306" s="125"/>
      <c r="F306" s="126"/>
      <c r="G306" s="73"/>
      <c r="H306" s="92"/>
      <c r="I306" s="92"/>
      <c r="J306" s="81">
        <f t="shared" si="5"/>
        <v>0</v>
      </c>
    </row>
    <row r="307" spans="1:10" x14ac:dyDescent="0.3">
      <c r="A307" s="91"/>
      <c r="B307" s="77"/>
      <c r="C307" s="78" t="str">
        <f>IF($B307="","",VLOOKUP(B307,Ref!$B:$C,2,FALSE))</f>
        <v/>
      </c>
      <c r="D307" s="124"/>
      <c r="E307" s="125"/>
      <c r="F307" s="126"/>
      <c r="G307" s="73"/>
      <c r="H307" s="92"/>
      <c r="I307" s="92"/>
      <c r="J307" s="81">
        <f t="shared" si="5"/>
        <v>0</v>
      </c>
    </row>
    <row r="308" spans="1:10" x14ac:dyDescent="0.3">
      <c r="A308" s="91"/>
      <c r="B308" s="77"/>
      <c r="C308" s="78" t="str">
        <f>IF($B308="","",VLOOKUP(B308,Ref!$B:$C,2,FALSE))</f>
        <v/>
      </c>
      <c r="D308" s="124"/>
      <c r="E308" s="125"/>
      <c r="F308" s="126"/>
      <c r="G308" s="73"/>
      <c r="H308" s="92"/>
      <c r="I308" s="92"/>
      <c r="J308" s="81">
        <f t="shared" si="5"/>
        <v>0</v>
      </c>
    </row>
    <row r="309" spans="1:10" x14ac:dyDescent="0.3">
      <c r="A309" s="91"/>
      <c r="B309" s="77"/>
      <c r="C309" s="78" t="str">
        <f>IF($B309="","",VLOOKUP(B309,Ref!$B:$C,2,FALSE))</f>
        <v/>
      </c>
      <c r="D309" s="124"/>
      <c r="E309" s="125"/>
      <c r="F309" s="126"/>
      <c r="G309" s="73"/>
      <c r="H309" s="92"/>
      <c r="I309" s="92"/>
      <c r="J309" s="81">
        <f t="shared" si="5"/>
        <v>0</v>
      </c>
    </row>
    <row r="310" spans="1:10" x14ac:dyDescent="0.3">
      <c r="A310" s="91"/>
      <c r="B310" s="77"/>
      <c r="C310" s="78" t="str">
        <f>IF($B310="","",VLOOKUP(B310,Ref!$B:$C,2,FALSE))</f>
        <v/>
      </c>
      <c r="D310" s="124"/>
      <c r="E310" s="125"/>
      <c r="F310" s="126"/>
      <c r="G310" s="73"/>
      <c r="H310" s="92"/>
      <c r="I310" s="92"/>
      <c r="J310" s="81">
        <f t="shared" si="5"/>
        <v>0</v>
      </c>
    </row>
    <row r="311" spans="1:10" x14ac:dyDescent="0.3">
      <c r="A311" s="91"/>
      <c r="B311" s="77"/>
      <c r="C311" s="78" t="str">
        <f>IF($B311="","",VLOOKUP(B311,Ref!$B:$C,2,FALSE))</f>
        <v/>
      </c>
      <c r="D311" s="124"/>
      <c r="E311" s="125"/>
      <c r="F311" s="126"/>
      <c r="G311" s="73"/>
      <c r="H311" s="92"/>
      <c r="I311" s="92"/>
      <c r="J311" s="81">
        <f t="shared" si="5"/>
        <v>0</v>
      </c>
    </row>
    <row r="312" spans="1:10" x14ac:dyDescent="0.3">
      <c r="A312" s="91"/>
      <c r="B312" s="77"/>
      <c r="C312" s="78" t="str">
        <f>IF($B312="","",VLOOKUP(B312,Ref!$B:$C,2,FALSE))</f>
        <v/>
      </c>
      <c r="D312" s="124"/>
      <c r="E312" s="125"/>
      <c r="F312" s="126"/>
      <c r="G312" s="73"/>
      <c r="H312" s="92"/>
      <c r="I312" s="92"/>
      <c r="J312" s="81">
        <f t="shared" si="5"/>
        <v>0</v>
      </c>
    </row>
    <row r="313" spans="1:10" x14ac:dyDescent="0.3">
      <c r="A313" s="91"/>
      <c r="B313" s="77"/>
      <c r="C313" s="78" t="str">
        <f>IF($B313="","",VLOOKUP(B313,Ref!$B:$C,2,FALSE))</f>
        <v/>
      </c>
      <c r="D313" s="124"/>
      <c r="E313" s="125"/>
      <c r="F313" s="126"/>
      <c r="G313" s="73"/>
      <c r="H313" s="92"/>
      <c r="I313" s="92"/>
      <c r="J313" s="81">
        <f t="shared" si="5"/>
        <v>0</v>
      </c>
    </row>
    <row r="314" spans="1:10" x14ac:dyDescent="0.3">
      <c r="A314" s="91"/>
      <c r="B314" s="77"/>
      <c r="C314" s="78" t="str">
        <f>IF($B314="","",VLOOKUP(B314,Ref!$B:$C,2,FALSE))</f>
        <v/>
      </c>
      <c r="D314" s="124"/>
      <c r="E314" s="125"/>
      <c r="F314" s="126"/>
      <c r="G314" s="73"/>
      <c r="H314" s="92"/>
      <c r="I314" s="92"/>
      <c r="J314" s="81">
        <f t="shared" si="5"/>
        <v>0</v>
      </c>
    </row>
    <row r="315" spans="1:10" x14ac:dyDescent="0.3">
      <c r="A315" s="91"/>
      <c r="B315" s="77"/>
      <c r="C315" s="78" t="str">
        <f>IF($B315="","",VLOOKUP(B315,Ref!$B:$C,2,FALSE))</f>
        <v/>
      </c>
      <c r="D315" s="124"/>
      <c r="E315" s="125"/>
      <c r="F315" s="126"/>
      <c r="G315" s="73"/>
      <c r="H315" s="92"/>
      <c r="I315" s="92"/>
      <c r="J315" s="81">
        <f t="shared" si="5"/>
        <v>0</v>
      </c>
    </row>
    <row r="316" spans="1:10" x14ac:dyDescent="0.3">
      <c r="A316" s="91"/>
      <c r="B316" s="77"/>
      <c r="C316" s="78" t="str">
        <f>IF($B316="","",VLOOKUP(B316,Ref!$B:$C,2,FALSE))</f>
        <v/>
      </c>
      <c r="D316" s="124"/>
      <c r="E316" s="125"/>
      <c r="F316" s="126"/>
      <c r="G316" s="73"/>
      <c r="H316" s="92"/>
      <c r="I316" s="92"/>
      <c r="J316" s="81">
        <f t="shared" si="5"/>
        <v>0</v>
      </c>
    </row>
    <row r="317" spans="1:10" x14ac:dyDescent="0.3">
      <c r="A317" s="91"/>
      <c r="B317" s="77"/>
      <c r="C317" s="78" t="str">
        <f>IF($B317="","",VLOOKUP(B317,Ref!$B:$C,2,FALSE))</f>
        <v/>
      </c>
      <c r="D317" s="124"/>
      <c r="E317" s="125"/>
      <c r="F317" s="126"/>
      <c r="G317" s="73"/>
      <c r="H317" s="92"/>
      <c r="I317" s="92"/>
      <c r="J317" s="81">
        <f t="shared" si="5"/>
        <v>0</v>
      </c>
    </row>
    <row r="318" spans="1:10" x14ac:dyDescent="0.3">
      <c r="A318" s="91"/>
      <c r="B318" s="77"/>
      <c r="C318" s="78" t="str">
        <f>IF($B318="","",VLOOKUP(B318,Ref!$B:$C,2,FALSE))</f>
        <v/>
      </c>
      <c r="D318" s="124"/>
      <c r="E318" s="125"/>
      <c r="F318" s="126"/>
      <c r="G318" s="73"/>
      <c r="H318" s="92"/>
      <c r="I318" s="92"/>
      <c r="J318" s="81">
        <f t="shared" si="5"/>
        <v>0</v>
      </c>
    </row>
    <row r="319" spans="1:10" x14ac:dyDescent="0.3">
      <c r="A319" s="91"/>
      <c r="B319" s="77"/>
      <c r="C319" s="78" t="str">
        <f>IF($B319="","",VLOOKUP(B319,Ref!$B:$C,2,FALSE))</f>
        <v/>
      </c>
      <c r="D319" s="124"/>
      <c r="E319" s="125"/>
      <c r="F319" s="126"/>
      <c r="G319" s="73"/>
      <c r="H319" s="92"/>
      <c r="I319" s="92"/>
      <c r="J319" s="81">
        <f t="shared" si="5"/>
        <v>0</v>
      </c>
    </row>
    <row r="320" spans="1:10" x14ac:dyDescent="0.3">
      <c r="A320" s="91"/>
      <c r="B320" s="77"/>
      <c r="C320" s="78" t="str">
        <f>IF($B320="","",VLOOKUP(B320,Ref!$B:$C,2,FALSE))</f>
        <v/>
      </c>
      <c r="D320" s="124"/>
      <c r="E320" s="125"/>
      <c r="F320" s="126"/>
      <c r="G320" s="73"/>
      <c r="H320" s="92"/>
      <c r="I320" s="92"/>
      <c r="J320" s="81">
        <f t="shared" si="5"/>
        <v>0</v>
      </c>
    </row>
    <row r="321" spans="1:10" ht="15.6" thickBot="1" x14ac:dyDescent="0.35">
      <c r="A321" s="91"/>
      <c r="B321" s="77"/>
      <c r="C321" s="78" t="str">
        <f>IF($B321="","",VLOOKUP(B321,Ref!$B:$C,2,FALSE))</f>
        <v/>
      </c>
      <c r="D321" s="130"/>
      <c r="E321" s="131"/>
      <c r="F321" s="132"/>
      <c r="G321" s="73"/>
      <c r="H321" s="92"/>
      <c r="I321" s="92"/>
      <c r="J321" s="81">
        <f t="shared" si="5"/>
        <v>0</v>
      </c>
    </row>
    <row r="322" spans="1:10" ht="16.2" thickBot="1" x14ac:dyDescent="0.35">
      <c r="A322" s="93"/>
      <c r="B322" s="94"/>
      <c r="C322" s="95"/>
      <c r="D322" s="96"/>
      <c r="E322" s="97"/>
      <c r="F322" s="98"/>
      <c r="G322" s="99" t="s">
        <v>24</v>
      </c>
      <c r="H322" s="100">
        <f>SUM(H22:H66)</f>
        <v>0</v>
      </c>
      <c r="I322" s="100">
        <f>SUM(I22:I66)</f>
        <v>0</v>
      </c>
      <c r="J322" s="101">
        <f>J321</f>
        <v>0</v>
      </c>
    </row>
    <row r="323" spans="1:10" x14ac:dyDescent="0.3">
      <c r="A323" s="102"/>
      <c r="B323" s="103"/>
    </row>
    <row r="324" spans="1:10" x14ac:dyDescent="0.3">
      <c r="A324" s="102"/>
      <c r="B324" s="103"/>
    </row>
    <row r="325" spans="1:10" x14ac:dyDescent="0.3">
      <c r="A325" s="102"/>
      <c r="B325" s="103"/>
    </row>
    <row r="326" spans="1:10" x14ac:dyDescent="0.3">
      <c r="A326" s="102"/>
      <c r="B326" s="103"/>
    </row>
    <row r="327" spans="1:10" x14ac:dyDescent="0.3">
      <c r="A327" s="102"/>
      <c r="B327" s="103"/>
    </row>
    <row r="328" spans="1:10" x14ac:dyDescent="0.3">
      <c r="A328" s="102"/>
      <c r="B328" s="103"/>
    </row>
    <row r="329" spans="1:10" x14ac:dyDescent="0.3">
      <c r="A329" s="102"/>
      <c r="B329" s="103"/>
    </row>
    <row r="330" spans="1:10" x14ac:dyDescent="0.3">
      <c r="A330" s="102"/>
      <c r="B330" s="103"/>
    </row>
    <row r="331" spans="1:10" x14ac:dyDescent="0.3">
      <c r="A331" s="102"/>
      <c r="B331" s="103"/>
    </row>
    <row r="332" spans="1:10" x14ac:dyDescent="0.3">
      <c r="A332" s="102"/>
      <c r="B332" s="103"/>
    </row>
  </sheetData>
  <sheetProtection selectLockedCells="1"/>
  <mergeCells count="306">
    <mergeCell ref="D317:F317"/>
    <mergeCell ref="D318:F318"/>
    <mergeCell ref="D319:F319"/>
    <mergeCell ref="D320:F320"/>
    <mergeCell ref="D321:F321"/>
    <mergeCell ref="D312:F312"/>
    <mergeCell ref="D313:F313"/>
    <mergeCell ref="D314:F314"/>
    <mergeCell ref="D315:F315"/>
    <mergeCell ref="D316:F316"/>
    <mergeCell ref="D307:F307"/>
    <mergeCell ref="D308:F308"/>
    <mergeCell ref="D309:F309"/>
    <mergeCell ref="D310:F310"/>
    <mergeCell ref="D311:F311"/>
    <mergeCell ref="D302:F302"/>
    <mergeCell ref="D303:F303"/>
    <mergeCell ref="D304:F304"/>
    <mergeCell ref="D305:F305"/>
    <mergeCell ref="D306:F306"/>
    <mergeCell ref="D297:F297"/>
    <mergeCell ref="D298:F298"/>
    <mergeCell ref="D299:F299"/>
    <mergeCell ref="D300:F300"/>
    <mergeCell ref="D301:F301"/>
    <mergeCell ref="D292:F292"/>
    <mergeCell ref="D293:F293"/>
    <mergeCell ref="D294:F294"/>
    <mergeCell ref="D295:F295"/>
    <mergeCell ref="D296:F296"/>
    <mergeCell ref="D287:F287"/>
    <mergeCell ref="D288:F288"/>
    <mergeCell ref="D289:F289"/>
    <mergeCell ref="D290:F290"/>
    <mergeCell ref="D291:F291"/>
    <mergeCell ref="D282:F282"/>
    <mergeCell ref="D283:F283"/>
    <mergeCell ref="D284:F284"/>
    <mergeCell ref="D285:F285"/>
    <mergeCell ref="D286:F286"/>
    <mergeCell ref="D277:F277"/>
    <mergeCell ref="D278:F278"/>
    <mergeCell ref="D279:F279"/>
    <mergeCell ref="D280:F280"/>
    <mergeCell ref="D281:F281"/>
    <mergeCell ref="D272:F272"/>
    <mergeCell ref="D273:F273"/>
    <mergeCell ref="D274:F274"/>
    <mergeCell ref="D275:F275"/>
    <mergeCell ref="D276:F276"/>
    <mergeCell ref="D267:F267"/>
    <mergeCell ref="D268:F268"/>
    <mergeCell ref="D269:F269"/>
    <mergeCell ref="D270:F270"/>
    <mergeCell ref="D271:F271"/>
    <mergeCell ref="D262:F262"/>
    <mergeCell ref="D263:F263"/>
    <mergeCell ref="D264:F264"/>
    <mergeCell ref="D265:F265"/>
    <mergeCell ref="D266:F266"/>
    <mergeCell ref="D257:F257"/>
    <mergeCell ref="D258:F258"/>
    <mergeCell ref="D259:F259"/>
    <mergeCell ref="D260:F260"/>
    <mergeCell ref="D261:F261"/>
    <mergeCell ref="D252:F252"/>
    <mergeCell ref="D253:F253"/>
    <mergeCell ref="D254:F254"/>
    <mergeCell ref="D255:F255"/>
    <mergeCell ref="D256:F256"/>
    <mergeCell ref="D247:F247"/>
    <mergeCell ref="D248:F248"/>
    <mergeCell ref="D249:F249"/>
    <mergeCell ref="D250:F250"/>
    <mergeCell ref="D251:F251"/>
    <mergeCell ref="D242:F242"/>
    <mergeCell ref="D243:F243"/>
    <mergeCell ref="D244:F244"/>
    <mergeCell ref="D245:F245"/>
    <mergeCell ref="D246:F246"/>
    <mergeCell ref="D237:F237"/>
    <mergeCell ref="D238:F238"/>
    <mergeCell ref="D239:F239"/>
    <mergeCell ref="D240:F240"/>
    <mergeCell ref="D241:F241"/>
    <mergeCell ref="D232:F232"/>
    <mergeCell ref="D233:F233"/>
    <mergeCell ref="D234:F234"/>
    <mergeCell ref="D235:F235"/>
    <mergeCell ref="D236:F236"/>
    <mergeCell ref="D227:F227"/>
    <mergeCell ref="D228:F228"/>
    <mergeCell ref="D229:F229"/>
    <mergeCell ref="D230:F230"/>
    <mergeCell ref="D231:F231"/>
    <mergeCell ref="D222:F222"/>
    <mergeCell ref="D223:F223"/>
    <mergeCell ref="D224:F224"/>
    <mergeCell ref="D225:F225"/>
    <mergeCell ref="D226:F226"/>
    <mergeCell ref="D217:F217"/>
    <mergeCell ref="D218:F218"/>
    <mergeCell ref="D219:F219"/>
    <mergeCell ref="D220:F220"/>
    <mergeCell ref="D221:F221"/>
    <mergeCell ref="D212:F212"/>
    <mergeCell ref="D213:F213"/>
    <mergeCell ref="D214:F214"/>
    <mergeCell ref="D215:F215"/>
    <mergeCell ref="D216:F216"/>
    <mergeCell ref="D207:F207"/>
    <mergeCell ref="D208:F208"/>
    <mergeCell ref="D209:F209"/>
    <mergeCell ref="D210:F210"/>
    <mergeCell ref="D211:F211"/>
    <mergeCell ref="D202:F202"/>
    <mergeCell ref="D203:F203"/>
    <mergeCell ref="D204:F204"/>
    <mergeCell ref="D205:F205"/>
    <mergeCell ref="D206:F206"/>
    <mergeCell ref="D197:F197"/>
    <mergeCell ref="D198:F198"/>
    <mergeCell ref="D199:F199"/>
    <mergeCell ref="D200:F200"/>
    <mergeCell ref="D201:F201"/>
    <mergeCell ref="D192:F192"/>
    <mergeCell ref="D193:F193"/>
    <mergeCell ref="D194:F194"/>
    <mergeCell ref="D195:F195"/>
    <mergeCell ref="D196:F196"/>
    <mergeCell ref="D187:F187"/>
    <mergeCell ref="D188:F188"/>
    <mergeCell ref="D189:F189"/>
    <mergeCell ref="D190:F190"/>
    <mergeCell ref="D191:F191"/>
    <mergeCell ref="D182:F182"/>
    <mergeCell ref="D183:F183"/>
    <mergeCell ref="D184:F184"/>
    <mergeCell ref="D185:F185"/>
    <mergeCell ref="D186:F186"/>
    <mergeCell ref="D177:F177"/>
    <mergeCell ref="D178:F178"/>
    <mergeCell ref="D179:F179"/>
    <mergeCell ref="D180:F180"/>
    <mergeCell ref="D181:F181"/>
    <mergeCell ref="D172:F172"/>
    <mergeCell ref="D173:F173"/>
    <mergeCell ref="D174:F174"/>
    <mergeCell ref="D175:F175"/>
    <mergeCell ref="D176:F176"/>
    <mergeCell ref="D167:F167"/>
    <mergeCell ref="D168:F168"/>
    <mergeCell ref="D169:F169"/>
    <mergeCell ref="D170:F170"/>
    <mergeCell ref="D171:F171"/>
    <mergeCell ref="D162:F162"/>
    <mergeCell ref="D163:F163"/>
    <mergeCell ref="D164:F164"/>
    <mergeCell ref="D165:F165"/>
    <mergeCell ref="D166:F166"/>
    <mergeCell ref="D157:F157"/>
    <mergeCell ref="D158:F158"/>
    <mergeCell ref="D159:F159"/>
    <mergeCell ref="D160:F160"/>
    <mergeCell ref="D161:F161"/>
    <mergeCell ref="D152:F152"/>
    <mergeCell ref="D153:F153"/>
    <mergeCell ref="D154:F154"/>
    <mergeCell ref="D155:F155"/>
    <mergeCell ref="D156:F156"/>
    <mergeCell ref="D147:F147"/>
    <mergeCell ref="D148:F148"/>
    <mergeCell ref="D149:F149"/>
    <mergeCell ref="D150:F150"/>
    <mergeCell ref="D151:F151"/>
    <mergeCell ref="D142:F142"/>
    <mergeCell ref="D143:F143"/>
    <mergeCell ref="D144:F144"/>
    <mergeCell ref="D145:F145"/>
    <mergeCell ref="D146:F146"/>
    <mergeCell ref="D137:F137"/>
    <mergeCell ref="D138:F138"/>
    <mergeCell ref="D139:F139"/>
    <mergeCell ref="D140:F140"/>
    <mergeCell ref="D141:F141"/>
    <mergeCell ref="D132:F132"/>
    <mergeCell ref="D133:F133"/>
    <mergeCell ref="D134:F134"/>
    <mergeCell ref="D135:F135"/>
    <mergeCell ref="D136:F136"/>
    <mergeCell ref="D127:F127"/>
    <mergeCell ref="D128:F128"/>
    <mergeCell ref="D129:F129"/>
    <mergeCell ref="D130:F130"/>
    <mergeCell ref="D131:F131"/>
    <mergeCell ref="D122:F122"/>
    <mergeCell ref="D123:F123"/>
    <mergeCell ref="D124:F124"/>
    <mergeCell ref="D125:F125"/>
    <mergeCell ref="D126:F126"/>
    <mergeCell ref="D117:F117"/>
    <mergeCell ref="D118:F118"/>
    <mergeCell ref="D119:F119"/>
    <mergeCell ref="D120:F120"/>
    <mergeCell ref="D121:F121"/>
    <mergeCell ref="D112:F112"/>
    <mergeCell ref="D113:F113"/>
    <mergeCell ref="D114:F114"/>
    <mergeCell ref="D115:F115"/>
    <mergeCell ref="D116:F116"/>
    <mergeCell ref="D107:F107"/>
    <mergeCell ref="D108:F108"/>
    <mergeCell ref="D109:F109"/>
    <mergeCell ref="D110:F110"/>
    <mergeCell ref="D111:F111"/>
    <mergeCell ref="D102:F102"/>
    <mergeCell ref="D103:F103"/>
    <mergeCell ref="D104:F104"/>
    <mergeCell ref="D105:F105"/>
    <mergeCell ref="D106:F106"/>
    <mergeCell ref="D97:F97"/>
    <mergeCell ref="D98:F98"/>
    <mergeCell ref="D99:F99"/>
    <mergeCell ref="D100:F100"/>
    <mergeCell ref="D101:F101"/>
    <mergeCell ref="D92:F92"/>
    <mergeCell ref="D93:F93"/>
    <mergeCell ref="D94:F94"/>
    <mergeCell ref="D95:F95"/>
    <mergeCell ref="D96:F96"/>
    <mergeCell ref="D87:F87"/>
    <mergeCell ref="D88:F88"/>
    <mergeCell ref="D89:F89"/>
    <mergeCell ref="D90:F90"/>
    <mergeCell ref="D91:F91"/>
    <mergeCell ref="D82:F82"/>
    <mergeCell ref="D83:F83"/>
    <mergeCell ref="D84:F84"/>
    <mergeCell ref="D85:F85"/>
    <mergeCell ref="D86:F86"/>
    <mergeCell ref="D77:F77"/>
    <mergeCell ref="D78:F78"/>
    <mergeCell ref="D79:F79"/>
    <mergeCell ref="D80:F80"/>
    <mergeCell ref="D81:F81"/>
    <mergeCell ref="D72:F72"/>
    <mergeCell ref="D73:F73"/>
    <mergeCell ref="D74:F74"/>
    <mergeCell ref="D75:F75"/>
    <mergeCell ref="D76:F76"/>
    <mergeCell ref="D67:F67"/>
    <mergeCell ref="D68:F68"/>
    <mergeCell ref="D69:F69"/>
    <mergeCell ref="D70:F70"/>
    <mergeCell ref="D71:F71"/>
    <mergeCell ref="D62:F62"/>
    <mergeCell ref="D63:F63"/>
    <mergeCell ref="D64:F64"/>
    <mergeCell ref="D65:F65"/>
    <mergeCell ref="D66:F66"/>
    <mergeCell ref="D57:F57"/>
    <mergeCell ref="D58:F58"/>
    <mergeCell ref="D59:F59"/>
    <mergeCell ref="D60:F60"/>
    <mergeCell ref="D61:F61"/>
    <mergeCell ref="D52:F52"/>
    <mergeCell ref="D53:F53"/>
    <mergeCell ref="D54:F54"/>
    <mergeCell ref="D55:F55"/>
    <mergeCell ref="D56:F56"/>
    <mergeCell ref="D48:F48"/>
    <mergeCell ref="D49:F49"/>
    <mergeCell ref="D50:F50"/>
    <mergeCell ref="D51:F51"/>
    <mergeCell ref="D42:F42"/>
    <mergeCell ref="D43:F43"/>
    <mergeCell ref="D44:F44"/>
    <mergeCell ref="D45:F45"/>
    <mergeCell ref="D46:F46"/>
    <mergeCell ref="D39:F39"/>
    <mergeCell ref="D40:F40"/>
    <mergeCell ref="D41:F41"/>
    <mergeCell ref="D32:F32"/>
    <mergeCell ref="D33:F33"/>
    <mergeCell ref="D34:F34"/>
    <mergeCell ref="D35:F35"/>
    <mergeCell ref="D36:F36"/>
    <mergeCell ref="D47:F47"/>
    <mergeCell ref="D30:F30"/>
    <mergeCell ref="D31:F31"/>
    <mergeCell ref="D22:F22"/>
    <mergeCell ref="D23:F23"/>
    <mergeCell ref="D24:F24"/>
    <mergeCell ref="D25:F25"/>
    <mergeCell ref="D26:F26"/>
    <mergeCell ref="D37:F37"/>
    <mergeCell ref="D38:F38"/>
    <mergeCell ref="D21:F21"/>
    <mergeCell ref="H9:J9"/>
    <mergeCell ref="C9:E9"/>
    <mergeCell ref="C11:J11"/>
    <mergeCell ref="C13:E13"/>
    <mergeCell ref="C14:E14"/>
    <mergeCell ref="D27:F27"/>
    <mergeCell ref="D28:F28"/>
    <mergeCell ref="D29:F29"/>
  </mergeCells>
  <phoneticPr fontId="1" type="noConversion"/>
  <printOptions horizontalCentered="1"/>
  <pageMargins left="0.25" right="0.25" top="0.75" bottom="0.75" header="0.3" footer="0.3"/>
  <pageSetup fitToHeight="0" orientation="landscape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rgb="FFFF0000"/>
    <pageSetUpPr fitToPage="1"/>
  </sheetPr>
  <dimension ref="A7:F31"/>
  <sheetViews>
    <sheetView showGridLines="0" workbookViewId="0"/>
  </sheetViews>
  <sheetFormatPr defaultColWidth="10.796875" defaultRowHeight="15" x14ac:dyDescent="0.25"/>
  <cols>
    <col min="1" max="1" width="27.796875" style="6" customWidth="1"/>
    <col min="2" max="2" width="14.796875" style="6" customWidth="1"/>
    <col min="3" max="3" width="9" style="6" customWidth="1"/>
    <col min="4" max="4" width="12.796875" style="6" customWidth="1"/>
    <col min="5" max="5" width="19.796875" style="6" customWidth="1"/>
    <col min="6" max="6" width="14.796875" style="6" customWidth="1"/>
    <col min="7" max="16384" width="10.796875" style="6"/>
  </cols>
  <sheetData>
    <row r="7" spans="1:6" ht="15.6" x14ac:dyDescent="0.3">
      <c r="A7" s="41" t="s">
        <v>81</v>
      </c>
      <c r="B7" s="40"/>
    </row>
    <row r="8" spans="1:6" ht="15.6" x14ac:dyDescent="0.3">
      <c r="A8" s="23"/>
    </row>
    <row r="9" spans="1:6" ht="22.8" x14ac:dyDescent="0.4">
      <c r="A9" s="19" t="s">
        <v>129</v>
      </c>
      <c r="B9" s="20"/>
      <c r="C9" s="20"/>
      <c r="D9" s="20"/>
      <c r="E9" s="20"/>
      <c r="F9" s="20"/>
    </row>
    <row r="10" spans="1:6" ht="22.8" x14ac:dyDescent="0.4">
      <c r="A10" s="17"/>
      <c r="B10" s="18"/>
      <c r="C10" s="18"/>
      <c r="D10" s="18"/>
      <c r="E10" s="18"/>
      <c r="F10" s="18"/>
    </row>
    <row r="11" spans="1:6" ht="6" customHeight="1" x14ac:dyDescent="0.25">
      <c r="A11" s="7"/>
    </row>
    <row r="12" spans="1:6" x14ac:dyDescent="0.25">
      <c r="A12" s="6" t="s">
        <v>13</v>
      </c>
      <c r="B12" s="9">
        <f>'A Expense Report'!C18</f>
        <v>0</v>
      </c>
    </row>
    <row r="13" spans="1:6" x14ac:dyDescent="0.25">
      <c r="A13" s="6" t="s">
        <v>16</v>
      </c>
      <c r="B13" s="9">
        <f>'A Expense Report'!$I$18</f>
        <v>0</v>
      </c>
      <c r="C13" s="6" t="s">
        <v>17</v>
      </c>
      <c r="D13" s="9">
        <f>'A Expense Report'!$J$18</f>
        <v>0</v>
      </c>
    </row>
    <row r="14" spans="1:6" x14ac:dyDescent="0.25">
      <c r="B14" s="10"/>
      <c r="D14" s="10"/>
    </row>
    <row r="15" spans="1:6" ht="15.6" x14ac:dyDescent="0.3">
      <c r="A15" s="6" t="s">
        <v>18</v>
      </c>
      <c r="B15" s="11">
        <f>'A Expense Report'!$J$20</f>
        <v>0</v>
      </c>
    </row>
    <row r="16" spans="1:6" ht="15" customHeight="1" x14ac:dyDescent="0.25"/>
    <row r="17" spans="1:6" ht="19.95" customHeight="1" thickBot="1" x14ac:dyDescent="0.3">
      <c r="A17" s="133" t="s">
        <v>0</v>
      </c>
      <c r="B17" s="133"/>
      <c r="D17" s="133" t="s">
        <v>1</v>
      </c>
      <c r="E17" s="133"/>
      <c r="F17" s="133"/>
    </row>
    <row r="18" spans="1:6" x14ac:dyDescent="0.25">
      <c r="A18" s="6" t="s">
        <v>26</v>
      </c>
      <c r="B18" s="8">
        <f>SUMIFS('A Expense Report'!$H:$H,'A Expense Report'!$C:$C,'B  Summary-Autofill'!$A18)</f>
        <v>0</v>
      </c>
      <c r="D18" s="6" t="s">
        <v>101</v>
      </c>
      <c r="F18" s="8">
        <f>SUMIFS('A Expense Report'!$I:$I,'A Expense Report'!$C:$C,'B  Summary-Autofill'!$D18)</f>
        <v>0</v>
      </c>
    </row>
    <row r="19" spans="1:6" x14ac:dyDescent="0.25">
      <c r="A19" s="6" t="s">
        <v>27</v>
      </c>
      <c r="B19" s="12">
        <f>SUMIFS('A Expense Report'!$H:$H,'A Expense Report'!$C:$C,'B  Summary-Autofill'!$A19)</f>
        <v>0</v>
      </c>
      <c r="D19" s="6" t="s">
        <v>3</v>
      </c>
      <c r="F19" s="8">
        <f>SUMIFS('A Expense Report'!$I:$I,'A Expense Report'!$C:$C,'B  Summary-Autofill'!$D19)</f>
        <v>0</v>
      </c>
    </row>
    <row r="20" spans="1:6" x14ac:dyDescent="0.25">
      <c r="A20" s="6" t="s">
        <v>28</v>
      </c>
      <c r="B20" s="12">
        <f>SUMIFS('A Expense Report'!$H:$H,'A Expense Report'!$C:$C,'B  Summary-Autofill'!$A20)</f>
        <v>0</v>
      </c>
      <c r="D20" s="6" t="s">
        <v>4</v>
      </c>
      <c r="F20" s="8">
        <f>SUMIFS('A Expense Report'!$I:$I,'A Expense Report'!$C:$C,'B  Summary-Autofill'!$D20)</f>
        <v>0</v>
      </c>
    </row>
    <row r="21" spans="1:6" x14ac:dyDescent="0.25">
      <c r="A21" s="6" t="s">
        <v>98</v>
      </c>
      <c r="B21" s="12">
        <f>SUMIFS('A Expense Report'!$H:$H,'A Expense Report'!$C:$C,'B  Summary-Autofill'!$A21)</f>
        <v>0</v>
      </c>
      <c r="D21" s="6" t="s">
        <v>5</v>
      </c>
      <c r="F21" s="8">
        <f>SUMIFS('A Expense Report'!$I:$I,'A Expense Report'!$C:$C,'B  Summary-Autofill'!$D21)</f>
        <v>0</v>
      </c>
    </row>
    <row r="22" spans="1:6" x14ac:dyDescent="0.25">
      <c r="A22" s="6" t="s">
        <v>2</v>
      </c>
      <c r="B22" s="12">
        <f>SUMIFS('A Expense Report'!$H:$H,'A Expense Report'!$C:$C,'B  Summary-Autofill'!$A22)</f>
        <v>0</v>
      </c>
      <c r="D22" s="6" t="s">
        <v>6</v>
      </c>
      <c r="F22" s="8">
        <f>SUMIFS('A Expense Report'!$I:$I,'A Expense Report'!$C:$C,'B  Summary-Autofill'!$D22)</f>
        <v>0</v>
      </c>
    </row>
    <row r="23" spans="1:6" x14ac:dyDescent="0.25">
      <c r="D23" s="6" t="s">
        <v>7</v>
      </c>
      <c r="F23" s="8">
        <f>SUMIFS('A Expense Report'!$I:$I,'A Expense Report'!$C:$C,'B  Summary-Autofill'!$D23)</f>
        <v>0</v>
      </c>
    </row>
    <row r="24" spans="1:6" x14ac:dyDescent="0.25">
      <c r="D24" s="6" t="s">
        <v>8</v>
      </c>
      <c r="F24" s="8">
        <f>SUMIFS('A Expense Report'!$I:$I,'A Expense Report'!$C:$C,'B  Summary-Autofill'!$D24)</f>
        <v>0</v>
      </c>
    </row>
    <row r="25" spans="1:6" x14ac:dyDescent="0.25">
      <c r="D25" s="6" t="s">
        <v>9</v>
      </c>
      <c r="F25" s="8">
        <f>SUMIFS('A Expense Report'!$I:$I,'A Expense Report'!$C:$C,'B  Summary-Autofill'!$D25)</f>
        <v>0</v>
      </c>
    </row>
    <row r="26" spans="1:6" x14ac:dyDescent="0.25">
      <c r="D26" s="6" t="s">
        <v>10</v>
      </c>
      <c r="F26" s="8">
        <f>SUMIFS('A Expense Report'!$I:$I,'A Expense Report'!$C:$C,'B  Summary-Autofill'!$D26)</f>
        <v>0</v>
      </c>
    </row>
    <row r="28" spans="1:6" ht="15.6" thickBot="1" x14ac:dyDescent="0.3">
      <c r="A28" s="13" t="s">
        <v>29</v>
      </c>
      <c r="B28" s="14">
        <f>SUM(B18:B27)</f>
        <v>0</v>
      </c>
      <c r="D28" s="13" t="s">
        <v>30</v>
      </c>
      <c r="E28" s="13"/>
      <c r="F28" s="14">
        <f>SUM(F18:F26)</f>
        <v>0</v>
      </c>
    </row>
    <row r="29" spans="1:6" ht="15.6" thickTop="1" x14ac:dyDescent="0.25"/>
    <row r="30" spans="1:6" ht="15.6" x14ac:dyDescent="0.3">
      <c r="A30" s="6" t="s">
        <v>31</v>
      </c>
      <c r="B30" s="11">
        <f>B15+B28-F28</f>
        <v>0</v>
      </c>
    </row>
    <row r="31" spans="1:6" ht="15.6" x14ac:dyDescent="0.3">
      <c r="A31" s="15" t="s">
        <v>32</v>
      </c>
      <c r="B31" s="16">
        <f>B30-'A Expense Report'!J322</f>
        <v>0</v>
      </c>
    </row>
  </sheetData>
  <mergeCells count="2">
    <mergeCell ref="A17:B17"/>
    <mergeCell ref="D17:F17"/>
  </mergeCells>
  <phoneticPr fontId="1" type="noConversion"/>
  <pageMargins left="0.7" right="0.7" top="0.75" bottom="0.75" header="0.3" footer="0.3"/>
  <pageSetup orientation="landscape" horizontalDpi="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rgb="FFFFFF00"/>
    <pageSetUpPr fitToPage="1"/>
  </sheetPr>
  <dimension ref="A7:I9"/>
  <sheetViews>
    <sheetView showGridLines="0" topLeftCell="A16" workbookViewId="0">
      <selection activeCell="K15" sqref="K15"/>
    </sheetView>
  </sheetViews>
  <sheetFormatPr defaultColWidth="10.69921875" defaultRowHeight="15.6" x14ac:dyDescent="0.3"/>
  <sheetData>
    <row r="7" spans="1:9" ht="22.8" x14ac:dyDescent="0.4">
      <c r="A7" s="4" t="s">
        <v>115</v>
      </c>
    </row>
    <row r="9" spans="1:9" x14ac:dyDescent="0.3">
      <c r="A9" s="30" t="s">
        <v>82</v>
      </c>
      <c r="B9" s="30" t="s">
        <v>83</v>
      </c>
      <c r="C9" s="31"/>
      <c r="D9" s="31"/>
      <c r="E9" s="31"/>
      <c r="F9" s="31"/>
      <c r="G9" s="31"/>
      <c r="H9" s="31"/>
      <c r="I9" s="31"/>
    </row>
  </sheetData>
  <sheetProtection selectLockedCells="1" selectUnlockedCells="1"/>
  <phoneticPr fontId="1" type="noConversion"/>
  <pageMargins left="0.7" right="0.7" top="0.75" bottom="0.75" header="0.3" footer="0.3"/>
  <pageSetup scale="75" orientation="landscape" horizontalDpi="0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tabColor rgb="FFFFFF00"/>
    <pageSetUpPr fitToPage="1"/>
  </sheetPr>
  <dimension ref="A8:E40"/>
  <sheetViews>
    <sheetView showGridLines="0" topLeftCell="A24" zoomScale="115" zoomScaleNormal="115" zoomScalePageLayoutView="115" workbookViewId="0">
      <selection activeCell="D8" sqref="D8"/>
    </sheetView>
  </sheetViews>
  <sheetFormatPr defaultColWidth="10.796875" defaultRowHeight="13.2" x14ac:dyDescent="0.3"/>
  <cols>
    <col min="1" max="1" width="32.19921875" style="46" customWidth="1"/>
    <col min="2" max="2" width="11.796875" style="46" customWidth="1"/>
    <col min="3" max="4" width="13.296875" style="46" customWidth="1"/>
    <col min="5" max="5" width="15.69921875" style="46" customWidth="1"/>
    <col min="6" max="16384" width="10.796875" style="46"/>
  </cols>
  <sheetData>
    <row r="8" spans="1:5" ht="22.8" x14ac:dyDescent="0.3">
      <c r="A8" s="44" t="s">
        <v>69</v>
      </c>
      <c r="B8" s="45"/>
      <c r="C8" s="45"/>
      <c r="D8" s="45"/>
      <c r="E8" s="45"/>
    </row>
    <row r="10" spans="1:5" ht="13.8" thickBot="1" x14ac:dyDescent="0.35"/>
    <row r="11" spans="1:5" ht="13.8" thickBot="1" x14ac:dyDescent="0.35">
      <c r="A11" s="47" t="s">
        <v>34</v>
      </c>
      <c r="B11" s="110" t="str">
        <f>IF(ISBLANK('A Expense Report'!$J$18),"",'A Expense Report'!$J$18)</f>
        <v/>
      </c>
    </row>
    <row r="12" spans="1:5" ht="13.8" thickBot="1" x14ac:dyDescent="0.35">
      <c r="A12" s="47" t="s">
        <v>33</v>
      </c>
      <c r="B12" s="48">
        <f>'A Expense Report'!H9</f>
        <v>0</v>
      </c>
    </row>
    <row r="13" spans="1:5" ht="13.8" thickBot="1" x14ac:dyDescent="0.35">
      <c r="A13" s="47" t="s">
        <v>13</v>
      </c>
      <c r="B13" s="48">
        <f>'A Expense Report'!C18</f>
        <v>0</v>
      </c>
      <c r="C13" s="61" t="s">
        <v>132</v>
      </c>
    </row>
    <row r="14" spans="1:5" ht="13.8" thickBot="1" x14ac:dyDescent="0.35">
      <c r="A14" s="47"/>
      <c r="B14" s="49"/>
      <c r="C14" s="115">
        <f>'B  Summary-Autofill'!B15</f>
        <v>0</v>
      </c>
    </row>
    <row r="15" spans="1:5" x14ac:dyDescent="0.3">
      <c r="A15" s="47"/>
      <c r="B15" s="47"/>
    </row>
    <row r="16" spans="1:5" ht="13.8" thickBot="1" x14ac:dyDescent="0.35">
      <c r="A16" s="50"/>
      <c r="B16" s="50" t="s">
        <v>35</v>
      </c>
      <c r="C16" s="61" t="s">
        <v>22</v>
      </c>
      <c r="D16" s="62" t="s">
        <v>23</v>
      </c>
      <c r="E16" s="50" t="s">
        <v>24</v>
      </c>
    </row>
    <row r="17" spans="1:5" ht="13.8" thickBot="1" x14ac:dyDescent="0.35">
      <c r="B17" s="110" t="str">
        <f>IF(ISBLANK('A Expense Report'!$J$18),"",'A Expense Report'!$J$18)</f>
        <v/>
      </c>
      <c r="C17" s="32">
        <f>'B  Summary-Autofill'!B28</f>
        <v>0</v>
      </c>
      <c r="D17" s="32">
        <f>'B  Summary-Autofill'!F28</f>
        <v>0</v>
      </c>
      <c r="E17" s="51">
        <f>C14+C17-D17</f>
        <v>0</v>
      </c>
    </row>
    <row r="18" spans="1:5" ht="13.8" thickBot="1" x14ac:dyDescent="0.35">
      <c r="B18" s="52"/>
      <c r="C18" s="53"/>
      <c r="D18" s="53"/>
      <c r="E18" s="53"/>
    </row>
    <row r="19" spans="1:5" ht="13.8" thickBot="1" x14ac:dyDescent="0.35">
      <c r="A19" s="54" t="s">
        <v>38</v>
      </c>
      <c r="B19" s="107" t="s">
        <v>36</v>
      </c>
      <c r="C19" s="108" t="s">
        <v>22</v>
      </c>
      <c r="D19" s="109" t="s">
        <v>37</v>
      </c>
      <c r="E19" s="55"/>
    </row>
    <row r="20" spans="1:5" x14ac:dyDescent="0.3">
      <c r="A20" s="33"/>
      <c r="B20" s="111"/>
      <c r="C20" s="34"/>
      <c r="D20" s="34"/>
      <c r="E20" s="56">
        <f>E17+C20-D20</f>
        <v>0</v>
      </c>
    </row>
    <row r="21" spans="1:5" x14ac:dyDescent="0.3">
      <c r="A21" s="35"/>
      <c r="B21" s="112"/>
      <c r="C21" s="36"/>
      <c r="D21" s="36"/>
      <c r="E21" s="57">
        <f>E20+C21-D21</f>
        <v>0</v>
      </c>
    </row>
    <row r="22" spans="1:5" x14ac:dyDescent="0.3">
      <c r="A22" s="35"/>
      <c r="B22" s="112"/>
      <c r="C22" s="36"/>
      <c r="D22" s="36"/>
      <c r="E22" s="57">
        <f t="shared" ref="E22:E32" si="0">E21+C22-D22</f>
        <v>0</v>
      </c>
    </row>
    <row r="23" spans="1:5" x14ac:dyDescent="0.3">
      <c r="A23" s="37"/>
      <c r="B23" s="112"/>
      <c r="C23" s="36"/>
      <c r="D23" s="36"/>
      <c r="E23" s="57">
        <f t="shared" si="0"/>
        <v>0</v>
      </c>
    </row>
    <row r="24" spans="1:5" x14ac:dyDescent="0.3">
      <c r="A24" s="37"/>
      <c r="B24" s="112"/>
      <c r="C24" s="36"/>
      <c r="D24" s="36"/>
      <c r="E24" s="57">
        <f t="shared" si="0"/>
        <v>0</v>
      </c>
    </row>
    <row r="25" spans="1:5" x14ac:dyDescent="0.3">
      <c r="A25" s="37"/>
      <c r="B25" s="112"/>
      <c r="C25" s="36"/>
      <c r="D25" s="36"/>
      <c r="E25" s="57">
        <f t="shared" si="0"/>
        <v>0</v>
      </c>
    </row>
    <row r="26" spans="1:5" x14ac:dyDescent="0.3">
      <c r="A26" s="37"/>
      <c r="B26" s="112"/>
      <c r="C26" s="36"/>
      <c r="D26" s="36"/>
      <c r="E26" s="57">
        <f t="shared" si="0"/>
        <v>0</v>
      </c>
    </row>
    <row r="27" spans="1:5" x14ac:dyDescent="0.3">
      <c r="A27" s="37"/>
      <c r="B27" s="112"/>
      <c r="C27" s="36"/>
      <c r="D27" s="36"/>
      <c r="E27" s="57">
        <f t="shared" si="0"/>
        <v>0</v>
      </c>
    </row>
    <row r="28" spans="1:5" x14ac:dyDescent="0.3">
      <c r="A28" s="37"/>
      <c r="B28" s="112"/>
      <c r="C28" s="36"/>
      <c r="D28" s="36"/>
      <c r="E28" s="57">
        <f t="shared" si="0"/>
        <v>0</v>
      </c>
    </row>
    <row r="29" spans="1:5" x14ac:dyDescent="0.3">
      <c r="A29" s="37"/>
      <c r="B29" s="112"/>
      <c r="C29" s="36"/>
      <c r="D29" s="36"/>
      <c r="E29" s="57">
        <f t="shared" si="0"/>
        <v>0</v>
      </c>
    </row>
    <row r="30" spans="1:5" x14ac:dyDescent="0.3">
      <c r="A30" s="37"/>
      <c r="B30" s="112"/>
      <c r="C30" s="36"/>
      <c r="D30" s="36"/>
      <c r="E30" s="57">
        <f t="shared" si="0"/>
        <v>0</v>
      </c>
    </row>
    <row r="31" spans="1:5" x14ac:dyDescent="0.3">
      <c r="A31" s="37"/>
      <c r="B31" s="112"/>
      <c r="C31" s="36"/>
      <c r="D31" s="36"/>
      <c r="E31" s="57">
        <f t="shared" si="0"/>
        <v>0</v>
      </c>
    </row>
    <row r="32" spans="1:5" ht="13.8" thickBot="1" x14ac:dyDescent="0.35">
      <c r="A32" s="38"/>
      <c r="B32" s="113"/>
      <c r="C32" s="39"/>
      <c r="D32" s="39"/>
      <c r="E32" s="58">
        <f t="shared" si="0"/>
        <v>0</v>
      </c>
    </row>
    <row r="33" spans="1:5" ht="13.8" thickBot="1" x14ac:dyDescent="0.35"/>
    <row r="34" spans="1:5" ht="13.8" thickBot="1" x14ac:dyDescent="0.35">
      <c r="D34" s="105" t="s">
        <v>133</v>
      </c>
      <c r="E34" s="51">
        <f>E32</f>
        <v>0</v>
      </c>
    </row>
    <row r="35" spans="1:5" ht="13.8" thickBot="1" x14ac:dyDescent="0.35">
      <c r="C35" s="47"/>
    </row>
    <row r="36" spans="1:5" ht="13.8" thickBot="1" x14ac:dyDescent="0.35">
      <c r="D36" s="105" t="s">
        <v>134</v>
      </c>
      <c r="E36" s="51">
        <f>'A Expense Report'!J322</f>
        <v>0</v>
      </c>
    </row>
    <row r="38" spans="1:5" x14ac:dyDescent="0.3">
      <c r="A38" s="47"/>
      <c r="C38" s="47"/>
      <c r="D38" s="105" t="s">
        <v>135</v>
      </c>
      <c r="E38" s="59">
        <f>E34-E36</f>
        <v>0</v>
      </c>
    </row>
    <row r="39" spans="1:5" x14ac:dyDescent="0.3">
      <c r="D39" s="60"/>
      <c r="E39" s="106" t="s">
        <v>136</v>
      </c>
    </row>
    <row r="40" spans="1:5" x14ac:dyDescent="0.3">
      <c r="A40" s="60"/>
      <c r="E40" s="114" t="str">
        <f t="array" ref="E40">_xlfn.IFS(E34&gt;E36, "NOTE: Adjusted Balance is GREATER THAN the Treasury Report balance.", E36&gt;E34,"NOTE: Adjusted Balance is LESS THAN the Treasury Report balance.",TRUE,"")</f>
        <v/>
      </c>
    </row>
  </sheetData>
  <sheetProtection selectLockedCells="1"/>
  <phoneticPr fontId="1" type="noConversion"/>
  <pageMargins left="0.7" right="0.7" top="0.75" bottom="0.75" header="0.3" footer="0.3"/>
  <pageSetup scale="95" orientation="landscape" horizontalDpi="0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tabColor rgb="FF7030A0"/>
    <pageSetUpPr fitToPage="1"/>
  </sheetPr>
  <dimension ref="A1:AA46"/>
  <sheetViews>
    <sheetView tabSelected="1" zoomScale="90" zoomScaleNormal="90" workbookViewId="0">
      <selection activeCell="H34" sqref="H34"/>
    </sheetView>
  </sheetViews>
  <sheetFormatPr defaultRowHeight="15.6" x14ac:dyDescent="0.3"/>
  <sheetData>
    <row r="1" spans="1:27" x14ac:dyDescent="0.3">
      <c r="A1" s="116"/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  <c r="AA1" s="116"/>
    </row>
    <row r="2" spans="1:27" x14ac:dyDescent="0.3">
      <c r="A2" s="116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</row>
    <row r="3" spans="1:27" x14ac:dyDescent="0.3">
      <c r="A3" s="116"/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</row>
    <row r="4" spans="1:27" x14ac:dyDescent="0.3">
      <c r="A4" s="116"/>
      <c r="B4" s="116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  <c r="Y4" s="116"/>
      <c r="Z4" s="116"/>
      <c r="AA4" s="116"/>
    </row>
    <row r="5" spans="1:27" x14ac:dyDescent="0.3">
      <c r="A5" s="116"/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  <c r="AA5" s="116"/>
    </row>
    <row r="6" spans="1:27" x14ac:dyDescent="0.3">
      <c r="A6" s="116"/>
      <c r="B6" s="116"/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  <c r="Y6" s="116"/>
      <c r="Z6" s="116"/>
      <c r="AA6" s="116"/>
    </row>
    <row r="7" spans="1:27" x14ac:dyDescent="0.3">
      <c r="A7" s="116"/>
      <c r="B7" s="116"/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  <c r="AA7" s="116"/>
    </row>
    <row r="8" spans="1:27" x14ac:dyDescent="0.3">
      <c r="A8" s="116"/>
      <c r="B8" s="116"/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  <c r="AA8" s="116"/>
    </row>
    <row r="9" spans="1:27" x14ac:dyDescent="0.3">
      <c r="A9" s="116"/>
      <c r="B9" s="116"/>
      <c r="C9" s="116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116"/>
      <c r="AA9" s="116"/>
    </row>
    <row r="10" spans="1:27" x14ac:dyDescent="0.3">
      <c r="A10" s="116"/>
      <c r="B10" s="116"/>
      <c r="C10" s="116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  <c r="AA10" s="116"/>
    </row>
    <row r="11" spans="1:27" x14ac:dyDescent="0.3">
      <c r="A11" s="116"/>
      <c r="B11" s="116"/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  <c r="AA11" s="116"/>
    </row>
    <row r="12" spans="1:27" ht="60" x14ac:dyDescent="0.95">
      <c r="A12" s="116"/>
      <c r="B12" s="116"/>
      <c r="C12" s="116"/>
      <c r="D12" s="116"/>
      <c r="E12" s="117" t="s">
        <v>143</v>
      </c>
      <c r="F12" s="116"/>
      <c r="G12" s="116"/>
      <c r="H12" s="116"/>
      <c r="I12" s="116"/>
      <c r="J12" s="116"/>
      <c r="K12" s="116"/>
      <c r="L12" s="116"/>
      <c r="M12" s="116"/>
      <c r="N12" s="116"/>
      <c r="O12" s="116"/>
      <c r="P12" s="116"/>
      <c r="Q12" s="116"/>
      <c r="R12" s="116"/>
      <c r="S12" s="116"/>
      <c r="T12" s="116"/>
      <c r="U12" s="116"/>
      <c r="V12" s="116"/>
      <c r="W12" s="116"/>
      <c r="X12" s="116"/>
      <c r="Y12" s="116"/>
      <c r="Z12" s="116"/>
      <c r="AA12" s="116"/>
    </row>
    <row r="13" spans="1:27" x14ac:dyDescent="0.3">
      <c r="A13" s="116"/>
      <c r="B13" s="116"/>
      <c r="C13" s="116"/>
      <c r="D13" s="116"/>
      <c r="E13" s="116"/>
      <c r="F13" s="116"/>
      <c r="G13" s="116"/>
      <c r="H13" s="116"/>
      <c r="I13" s="116"/>
      <c r="J13" s="116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  <c r="AA13" s="116"/>
    </row>
    <row r="14" spans="1:27" x14ac:dyDescent="0.3">
      <c r="A14" s="116"/>
      <c r="B14" s="116"/>
      <c r="C14" s="116"/>
      <c r="D14" s="116"/>
      <c r="E14" s="116"/>
      <c r="F14" s="116"/>
      <c r="G14" s="116"/>
      <c r="H14" s="116"/>
      <c r="I14" s="116"/>
      <c r="J14" s="116"/>
      <c r="K14" s="116"/>
      <c r="L14" s="116"/>
      <c r="M14" s="116"/>
      <c r="N14" s="116"/>
      <c r="O14" s="116"/>
      <c r="P14" s="116"/>
      <c r="Q14" s="116"/>
      <c r="R14" s="116"/>
      <c r="S14" s="116"/>
      <c r="T14" s="116"/>
      <c r="U14" s="116"/>
      <c r="V14" s="116"/>
      <c r="W14" s="116"/>
      <c r="X14" s="116"/>
      <c r="Y14" s="116"/>
      <c r="Z14" s="116"/>
      <c r="AA14" s="116"/>
    </row>
    <row r="15" spans="1:27" ht="22.8" x14ac:dyDescent="0.4">
      <c r="A15" s="116"/>
      <c r="B15" s="118" t="s">
        <v>144</v>
      </c>
      <c r="C15" s="116"/>
      <c r="D15" s="116"/>
      <c r="E15" s="116"/>
      <c r="F15" s="116"/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6"/>
      <c r="Y15" s="116"/>
      <c r="Z15" s="116"/>
      <c r="AA15" s="116"/>
    </row>
    <row r="16" spans="1:27" ht="22.8" x14ac:dyDescent="0.4">
      <c r="A16" s="116"/>
      <c r="B16" s="118" t="s">
        <v>146</v>
      </c>
      <c r="C16" s="116"/>
      <c r="D16" s="116"/>
      <c r="E16" s="116"/>
      <c r="F16" s="116"/>
      <c r="G16" s="116"/>
      <c r="H16" s="116"/>
      <c r="I16" s="116"/>
      <c r="J16" s="116"/>
      <c r="K16" s="116"/>
      <c r="L16" s="116"/>
      <c r="M16" s="116"/>
      <c r="N16" s="116"/>
      <c r="O16" s="116"/>
      <c r="P16" s="116"/>
      <c r="Q16" s="116"/>
      <c r="R16" s="116"/>
      <c r="S16" s="116"/>
      <c r="T16" s="116"/>
      <c r="U16" s="116"/>
      <c r="V16" s="116"/>
      <c r="W16" s="116"/>
      <c r="X16" s="116"/>
      <c r="Y16" s="116"/>
      <c r="Z16" s="116"/>
      <c r="AA16" s="116"/>
    </row>
    <row r="17" spans="1:27" ht="22.8" x14ac:dyDescent="0.4">
      <c r="A17" s="116"/>
      <c r="B17" s="118" t="s">
        <v>145</v>
      </c>
      <c r="C17" s="116"/>
      <c r="D17" s="116"/>
      <c r="E17" s="116"/>
      <c r="F17" s="116"/>
      <c r="G17" s="116"/>
      <c r="H17" s="116"/>
      <c r="I17" s="116"/>
      <c r="J17" s="116"/>
      <c r="K17" s="116"/>
      <c r="L17" s="116"/>
      <c r="M17" s="116"/>
      <c r="N17" s="116"/>
      <c r="O17" s="116"/>
      <c r="P17" s="116"/>
      <c r="Q17" s="116"/>
      <c r="R17" s="116"/>
      <c r="S17" s="116"/>
      <c r="T17" s="116"/>
      <c r="U17" s="116"/>
      <c r="V17" s="116"/>
      <c r="W17" s="116"/>
      <c r="X17" s="116"/>
      <c r="Y17" s="116"/>
      <c r="Z17" s="116"/>
      <c r="AA17" s="116"/>
    </row>
    <row r="18" spans="1:27" x14ac:dyDescent="0.3">
      <c r="A18" s="116"/>
      <c r="B18" s="116"/>
      <c r="C18" s="116"/>
      <c r="D18" s="116"/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6"/>
      <c r="P18" s="116"/>
      <c r="Q18" s="116"/>
      <c r="R18" s="116"/>
      <c r="S18" s="116"/>
      <c r="T18" s="116"/>
      <c r="U18" s="116"/>
      <c r="V18" s="116"/>
      <c r="W18" s="116"/>
      <c r="X18" s="116"/>
      <c r="Y18" s="116"/>
      <c r="Z18" s="116"/>
      <c r="AA18" s="116"/>
    </row>
    <row r="19" spans="1:27" ht="22.8" x14ac:dyDescent="0.4">
      <c r="A19" s="116"/>
      <c r="B19" s="118" t="s">
        <v>147</v>
      </c>
      <c r="C19" s="116"/>
      <c r="D19" s="116"/>
      <c r="E19" s="116"/>
      <c r="F19" s="116"/>
      <c r="G19" s="116"/>
      <c r="H19" s="116"/>
      <c r="I19" s="116"/>
      <c r="J19" s="116"/>
      <c r="K19" s="116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6"/>
      <c r="W19" s="116"/>
      <c r="X19" s="116"/>
      <c r="Y19" s="116"/>
      <c r="Z19" s="116"/>
      <c r="AA19" s="116"/>
    </row>
    <row r="20" spans="1:27" x14ac:dyDescent="0.3">
      <c r="A20" s="116"/>
      <c r="B20" s="119" t="s">
        <v>150</v>
      </c>
      <c r="C20" s="116"/>
      <c r="D20" s="116"/>
      <c r="E20" s="116"/>
      <c r="F20" s="116"/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6"/>
      <c r="Y20" s="116"/>
      <c r="Z20" s="116"/>
      <c r="AA20" s="116"/>
    </row>
    <row r="21" spans="1:27" x14ac:dyDescent="0.3">
      <c r="A21" s="116"/>
      <c r="B21" s="116"/>
      <c r="C21" s="116"/>
      <c r="D21" s="116"/>
      <c r="E21" s="116"/>
      <c r="F21" s="116"/>
      <c r="G21" s="116"/>
      <c r="H21" s="116"/>
      <c r="I21" s="116"/>
      <c r="J21" s="116"/>
      <c r="K21" s="116"/>
      <c r="L21" s="116"/>
      <c r="M21" s="116"/>
      <c r="N21" s="116"/>
      <c r="O21" s="116"/>
      <c r="P21" s="116"/>
      <c r="Q21" s="116"/>
      <c r="R21" s="116"/>
      <c r="S21" s="116"/>
      <c r="T21" s="116"/>
      <c r="U21" s="116"/>
      <c r="V21" s="116"/>
      <c r="W21" s="116"/>
      <c r="X21" s="116"/>
      <c r="Y21" s="116"/>
      <c r="Z21" s="116"/>
      <c r="AA21" s="116"/>
    </row>
    <row r="22" spans="1:27" ht="22.8" x14ac:dyDescent="0.4">
      <c r="A22" s="116"/>
      <c r="B22" s="118" t="s">
        <v>148</v>
      </c>
      <c r="C22" s="116"/>
      <c r="D22" s="116"/>
      <c r="E22" s="116"/>
      <c r="F22" s="116"/>
      <c r="G22" s="116"/>
      <c r="H22" s="116"/>
      <c r="I22" s="116"/>
      <c r="J22" s="116"/>
      <c r="K22" s="116"/>
      <c r="L22" s="116"/>
      <c r="M22" s="116"/>
      <c r="N22" s="116"/>
      <c r="O22" s="116"/>
      <c r="P22" s="116"/>
      <c r="Q22" s="116"/>
      <c r="R22" s="116"/>
      <c r="S22" s="116"/>
      <c r="T22" s="116"/>
      <c r="U22" s="116"/>
      <c r="V22" s="116"/>
      <c r="W22" s="116"/>
      <c r="X22" s="116"/>
      <c r="Y22" s="116"/>
      <c r="Z22" s="116"/>
      <c r="AA22" s="116"/>
    </row>
    <row r="23" spans="1:27" x14ac:dyDescent="0.3">
      <c r="A23" s="116"/>
      <c r="B23" s="116"/>
      <c r="C23" s="116"/>
      <c r="D23" s="116"/>
      <c r="E23" s="116"/>
      <c r="F23" s="116"/>
      <c r="G23" s="116"/>
      <c r="H23" s="116"/>
      <c r="I23" s="116"/>
      <c r="J23" s="116"/>
      <c r="K23" s="116"/>
      <c r="L23" s="116"/>
      <c r="M23" s="116"/>
      <c r="N23" s="116"/>
      <c r="O23" s="116"/>
      <c r="P23" s="116"/>
      <c r="Q23" s="116"/>
      <c r="R23" s="116"/>
      <c r="S23" s="116"/>
      <c r="T23" s="116"/>
      <c r="U23" s="116"/>
      <c r="V23" s="116"/>
      <c r="W23" s="116"/>
      <c r="X23" s="116"/>
      <c r="Y23" s="116"/>
      <c r="Z23" s="116"/>
      <c r="AA23" s="116"/>
    </row>
    <row r="24" spans="1:27" x14ac:dyDescent="0.3">
      <c r="A24" s="116"/>
      <c r="B24" s="116"/>
      <c r="C24" s="116"/>
      <c r="D24" s="116"/>
      <c r="E24" s="116"/>
      <c r="F24" s="116"/>
      <c r="G24" s="116"/>
      <c r="H24" s="116"/>
      <c r="I24" s="116"/>
      <c r="J24" s="116"/>
      <c r="K24" s="116"/>
      <c r="L24" s="116"/>
      <c r="M24" s="116"/>
      <c r="N24" s="116"/>
      <c r="O24" s="116"/>
      <c r="P24" s="116"/>
      <c r="Q24" s="116"/>
      <c r="R24" s="116"/>
      <c r="S24" s="116"/>
      <c r="T24" s="116"/>
      <c r="U24" s="116"/>
      <c r="V24" s="116"/>
      <c r="W24" s="116"/>
      <c r="X24" s="116"/>
      <c r="Y24" s="116"/>
      <c r="Z24" s="116"/>
      <c r="AA24" s="116"/>
    </row>
    <row r="25" spans="1:27" x14ac:dyDescent="0.3">
      <c r="A25" s="116"/>
      <c r="B25" s="116"/>
      <c r="C25" s="116"/>
      <c r="D25" s="116"/>
      <c r="E25" s="116"/>
      <c r="F25" s="116"/>
      <c r="G25" s="116"/>
      <c r="H25" s="116"/>
      <c r="I25" s="116"/>
      <c r="J25" s="116"/>
      <c r="K25" s="116"/>
      <c r="L25" s="116"/>
      <c r="M25" s="116"/>
      <c r="N25" s="116"/>
      <c r="O25" s="116"/>
      <c r="P25" s="116"/>
      <c r="Q25" s="116"/>
      <c r="R25" s="116"/>
      <c r="S25" s="116"/>
      <c r="T25" s="116"/>
      <c r="U25" s="116"/>
      <c r="V25" s="116"/>
      <c r="W25" s="116"/>
      <c r="X25" s="116"/>
      <c r="Y25" s="116"/>
      <c r="Z25" s="116"/>
      <c r="AA25" s="116"/>
    </row>
    <row r="26" spans="1:27" x14ac:dyDescent="0.3">
      <c r="A26" s="116"/>
      <c r="B26" s="116"/>
      <c r="C26" s="116"/>
      <c r="D26" s="116"/>
      <c r="E26" s="116"/>
      <c r="F26" s="116"/>
      <c r="G26" s="116"/>
      <c r="H26" s="116"/>
      <c r="I26" s="116"/>
      <c r="J26" s="116"/>
      <c r="K26" s="116"/>
      <c r="L26" s="116"/>
      <c r="M26" s="116"/>
      <c r="N26" s="116"/>
      <c r="O26" s="116"/>
      <c r="P26" s="116"/>
      <c r="Q26" s="116"/>
      <c r="R26" s="116"/>
      <c r="S26" s="116"/>
      <c r="T26" s="116"/>
      <c r="U26" s="116"/>
      <c r="V26" s="116"/>
      <c r="W26" s="116"/>
      <c r="X26" s="116"/>
      <c r="Y26" s="116"/>
      <c r="Z26" s="116"/>
      <c r="AA26" s="116"/>
    </row>
    <row r="27" spans="1:27" x14ac:dyDescent="0.3">
      <c r="A27" s="116"/>
      <c r="B27" s="116"/>
      <c r="C27" s="116"/>
      <c r="D27" s="116"/>
      <c r="E27" s="116"/>
      <c r="F27" s="116"/>
      <c r="G27" s="116"/>
      <c r="H27" s="116"/>
      <c r="I27" s="116"/>
      <c r="J27" s="116"/>
      <c r="K27" s="116"/>
      <c r="L27" s="116"/>
      <c r="M27" s="116"/>
      <c r="N27" s="116"/>
      <c r="O27" s="116"/>
      <c r="P27" s="116"/>
      <c r="Q27" s="116"/>
      <c r="R27" s="116"/>
      <c r="S27" s="116"/>
      <c r="T27" s="116"/>
      <c r="U27" s="116"/>
      <c r="V27" s="116"/>
      <c r="W27" s="116"/>
      <c r="X27" s="116"/>
      <c r="Y27" s="116"/>
      <c r="Z27" s="116"/>
      <c r="AA27" s="116"/>
    </row>
    <row r="28" spans="1:27" x14ac:dyDescent="0.3">
      <c r="A28" s="116"/>
      <c r="B28" s="116"/>
      <c r="C28" s="116"/>
      <c r="D28" s="116"/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6"/>
      <c r="P28" s="116"/>
      <c r="Q28" s="116"/>
      <c r="R28" s="116"/>
      <c r="S28" s="116"/>
      <c r="T28" s="116"/>
      <c r="U28" s="116"/>
      <c r="V28" s="116"/>
      <c r="W28" s="116"/>
      <c r="X28" s="116"/>
      <c r="Y28" s="116"/>
      <c r="Z28" s="116"/>
      <c r="AA28" s="116"/>
    </row>
    <row r="29" spans="1:27" x14ac:dyDescent="0.3">
      <c r="A29" s="116"/>
      <c r="B29" s="116"/>
      <c r="C29" s="116"/>
      <c r="D29" s="116"/>
      <c r="E29" s="116"/>
      <c r="F29" s="116"/>
      <c r="G29" s="116"/>
      <c r="H29" s="116"/>
      <c r="I29" s="116"/>
      <c r="J29" s="116"/>
      <c r="K29" s="116"/>
      <c r="L29" s="116"/>
      <c r="M29" s="116"/>
      <c r="N29" s="116"/>
      <c r="O29" s="116"/>
      <c r="P29" s="116"/>
      <c r="Q29" s="116"/>
      <c r="R29" s="116"/>
      <c r="S29" s="116"/>
      <c r="T29" s="116"/>
      <c r="U29" s="116"/>
      <c r="V29" s="116"/>
      <c r="W29" s="116"/>
      <c r="X29" s="116"/>
      <c r="Y29" s="116"/>
      <c r="Z29" s="116"/>
      <c r="AA29" s="116"/>
    </row>
    <row r="30" spans="1:27" x14ac:dyDescent="0.3">
      <c r="A30" s="116"/>
      <c r="B30" s="116"/>
      <c r="C30" s="116"/>
      <c r="D30" s="116"/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6"/>
      <c r="X30" s="116"/>
      <c r="Y30" s="116"/>
      <c r="Z30" s="116"/>
      <c r="AA30" s="116"/>
    </row>
    <row r="31" spans="1:27" x14ac:dyDescent="0.3">
      <c r="A31" s="116"/>
      <c r="B31" s="116"/>
      <c r="C31" s="116"/>
      <c r="D31" s="116"/>
      <c r="E31" s="116"/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6"/>
      <c r="X31" s="116"/>
      <c r="Y31" s="116"/>
      <c r="Z31" s="116"/>
      <c r="AA31" s="116"/>
    </row>
    <row r="32" spans="1:27" x14ac:dyDescent="0.3">
      <c r="A32" s="116"/>
      <c r="B32" s="116"/>
      <c r="C32" s="116"/>
      <c r="D32" s="116"/>
      <c r="E32" s="116"/>
      <c r="F32" s="116"/>
      <c r="G32" s="116"/>
      <c r="H32" s="116"/>
      <c r="I32" s="116"/>
      <c r="J32" s="116"/>
      <c r="K32" s="116"/>
      <c r="L32" s="116"/>
      <c r="M32" s="116"/>
      <c r="N32" s="116"/>
      <c r="O32" s="116"/>
      <c r="P32" s="116"/>
      <c r="Q32" s="116"/>
      <c r="R32" s="116"/>
      <c r="S32" s="116"/>
      <c r="T32" s="116"/>
      <c r="U32" s="116"/>
      <c r="V32" s="116"/>
      <c r="W32" s="116"/>
      <c r="X32" s="116"/>
      <c r="Y32" s="116"/>
      <c r="Z32" s="116"/>
      <c r="AA32" s="116"/>
    </row>
    <row r="33" spans="1:27" x14ac:dyDescent="0.3">
      <c r="A33" s="116"/>
      <c r="B33" s="116"/>
      <c r="C33" s="116"/>
      <c r="D33" s="116"/>
      <c r="E33" s="116"/>
      <c r="F33" s="116"/>
      <c r="G33" s="116"/>
      <c r="H33" s="116"/>
      <c r="I33" s="116"/>
      <c r="J33" s="116"/>
      <c r="K33" s="116"/>
      <c r="L33" s="116"/>
      <c r="M33" s="116"/>
      <c r="N33" s="116"/>
      <c r="O33" s="116"/>
      <c r="P33" s="116"/>
      <c r="Q33" s="116"/>
      <c r="R33" s="116"/>
      <c r="S33" s="116"/>
      <c r="T33" s="116"/>
      <c r="U33" s="116"/>
      <c r="V33" s="116"/>
      <c r="W33" s="116"/>
      <c r="X33" s="116"/>
      <c r="Y33" s="116"/>
      <c r="Z33" s="116"/>
      <c r="AA33" s="116"/>
    </row>
    <row r="34" spans="1:27" x14ac:dyDescent="0.3">
      <c r="A34" s="116"/>
      <c r="B34" s="116"/>
      <c r="C34" s="116"/>
      <c r="D34" s="116"/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/>
      <c r="W34" s="116"/>
      <c r="X34" s="116"/>
      <c r="Y34" s="116"/>
      <c r="Z34" s="116"/>
      <c r="AA34" s="116"/>
    </row>
    <row r="35" spans="1:27" x14ac:dyDescent="0.3">
      <c r="A35" s="116"/>
      <c r="B35" s="116"/>
      <c r="C35" s="116"/>
      <c r="D35" s="116"/>
      <c r="E35" s="116"/>
      <c r="F35" s="116"/>
      <c r="G35" s="116"/>
      <c r="H35" s="116"/>
      <c r="I35" s="116"/>
      <c r="J35" s="116"/>
      <c r="K35" s="116"/>
      <c r="L35" s="116"/>
      <c r="M35" s="116"/>
      <c r="N35" s="116"/>
      <c r="O35" s="116"/>
      <c r="P35" s="116"/>
      <c r="Q35" s="116"/>
      <c r="R35" s="116"/>
      <c r="S35" s="116"/>
      <c r="T35" s="116"/>
      <c r="U35" s="116"/>
      <c r="V35" s="116"/>
      <c r="W35" s="116"/>
      <c r="X35" s="116"/>
      <c r="Y35" s="116"/>
      <c r="Z35" s="116"/>
      <c r="AA35" s="116"/>
    </row>
    <row r="36" spans="1:27" x14ac:dyDescent="0.3">
      <c r="A36" s="116"/>
      <c r="B36" s="116"/>
      <c r="C36" s="116"/>
      <c r="D36" s="116"/>
      <c r="E36" s="116"/>
      <c r="F36" s="116"/>
      <c r="G36" s="116"/>
      <c r="H36" s="116"/>
      <c r="I36" s="116"/>
      <c r="J36" s="116"/>
      <c r="K36" s="116"/>
      <c r="L36" s="116"/>
      <c r="M36" s="116"/>
      <c r="N36" s="116"/>
      <c r="O36" s="116"/>
      <c r="P36" s="116"/>
      <c r="Q36" s="116"/>
      <c r="R36" s="116"/>
      <c r="S36" s="116"/>
      <c r="T36" s="116"/>
      <c r="U36" s="116"/>
      <c r="V36" s="116"/>
      <c r="W36" s="116"/>
      <c r="X36" s="116"/>
      <c r="Y36" s="116"/>
      <c r="Z36" s="116"/>
      <c r="AA36" s="116"/>
    </row>
    <row r="37" spans="1:27" x14ac:dyDescent="0.3">
      <c r="A37" s="116"/>
      <c r="B37" s="116"/>
      <c r="C37" s="116"/>
      <c r="D37" s="116"/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6"/>
      <c r="Y37" s="116"/>
      <c r="Z37" s="116"/>
      <c r="AA37" s="116"/>
    </row>
    <row r="38" spans="1:27" x14ac:dyDescent="0.3">
      <c r="A38" s="116"/>
      <c r="B38" s="116"/>
      <c r="C38" s="116"/>
      <c r="D38" s="116"/>
      <c r="E38" s="116"/>
      <c r="F38" s="116"/>
      <c r="G38" s="116"/>
      <c r="H38" s="116"/>
      <c r="I38" s="116"/>
      <c r="J38" s="116"/>
      <c r="K38" s="116"/>
      <c r="L38" s="116"/>
      <c r="M38" s="116"/>
      <c r="N38" s="116"/>
      <c r="O38" s="116"/>
      <c r="P38" s="116"/>
      <c r="Q38" s="116"/>
      <c r="R38" s="116"/>
      <c r="S38" s="116"/>
      <c r="T38" s="116"/>
      <c r="U38" s="116"/>
      <c r="V38" s="116"/>
      <c r="W38" s="116"/>
      <c r="X38" s="116"/>
      <c r="Y38" s="116"/>
      <c r="Z38" s="116"/>
      <c r="AA38" s="116"/>
    </row>
    <row r="39" spans="1:27" x14ac:dyDescent="0.3">
      <c r="A39" s="116"/>
      <c r="B39" s="116"/>
      <c r="C39" s="116"/>
      <c r="D39" s="116"/>
      <c r="E39" s="116"/>
      <c r="F39" s="116"/>
      <c r="G39" s="116"/>
      <c r="H39" s="116"/>
      <c r="I39" s="116"/>
      <c r="J39" s="116"/>
      <c r="K39" s="116"/>
      <c r="L39" s="116"/>
      <c r="M39" s="116"/>
      <c r="N39" s="116"/>
      <c r="O39" s="116"/>
      <c r="P39" s="116"/>
      <c r="Q39" s="116"/>
      <c r="R39" s="116"/>
      <c r="S39" s="116"/>
      <c r="T39" s="116"/>
      <c r="U39" s="116"/>
      <c r="V39" s="116"/>
      <c r="W39" s="116"/>
      <c r="X39" s="116"/>
      <c r="Y39" s="116"/>
      <c r="Z39" s="116"/>
      <c r="AA39" s="116"/>
    </row>
    <row r="40" spans="1:27" x14ac:dyDescent="0.3">
      <c r="A40" s="116"/>
      <c r="B40" s="116"/>
      <c r="C40" s="116"/>
      <c r="D40" s="116"/>
      <c r="E40" s="116"/>
      <c r="F40" s="116"/>
      <c r="G40" s="116"/>
      <c r="H40" s="116"/>
      <c r="I40" s="116"/>
      <c r="J40" s="116"/>
      <c r="K40" s="116"/>
      <c r="L40" s="116"/>
      <c r="M40" s="116"/>
      <c r="N40" s="116"/>
      <c r="O40" s="116"/>
      <c r="P40" s="116"/>
      <c r="Q40" s="116"/>
      <c r="R40" s="116"/>
      <c r="S40" s="116"/>
      <c r="T40" s="116"/>
      <c r="U40" s="116"/>
      <c r="V40" s="116"/>
      <c r="W40" s="116"/>
      <c r="X40" s="116"/>
      <c r="Y40" s="116"/>
      <c r="Z40" s="116"/>
      <c r="AA40" s="116"/>
    </row>
    <row r="41" spans="1:27" x14ac:dyDescent="0.3">
      <c r="A41" s="116"/>
      <c r="B41" s="116"/>
      <c r="C41" s="116"/>
      <c r="D41" s="116"/>
      <c r="E41" s="116"/>
      <c r="F41" s="116"/>
      <c r="G41" s="116"/>
      <c r="H41" s="116"/>
      <c r="I41" s="116"/>
      <c r="J41" s="116"/>
      <c r="K41" s="116"/>
      <c r="L41" s="116"/>
      <c r="M41" s="116"/>
      <c r="N41" s="116"/>
      <c r="O41" s="116"/>
      <c r="P41" s="116"/>
      <c r="Q41" s="116"/>
      <c r="R41" s="116"/>
      <c r="S41" s="116"/>
      <c r="T41" s="116"/>
      <c r="U41" s="116"/>
      <c r="V41" s="116"/>
      <c r="W41" s="116"/>
      <c r="X41" s="116"/>
      <c r="Y41" s="116"/>
      <c r="Z41" s="116"/>
      <c r="AA41" s="116"/>
    </row>
    <row r="42" spans="1:27" x14ac:dyDescent="0.3">
      <c r="A42" s="116"/>
      <c r="B42" s="116"/>
      <c r="C42" s="116"/>
      <c r="D42" s="116"/>
      <c r="E42" s="116"/>
      <c r="F42" s="116"/>
      <c r="G42" s="116"/>
      <c r="H42" s="116"/>
      <c r="I42" s="116"/>
      <c r="J42" s="116"/>
      <c r="K42" s="116"/>
      <c r="L42" s="116"/>
      <c r="M42" s="116"/>
      <c r="N42" s="116"/>
      <c r="O42" s="116"/>
      <c r="P42" s="116"/>
      <c r="Q42" s="116"/>
      <c r="R42" s="116"/>
      <c r="S42" s="116"/>
      <c r="T42" s="116"/>
      <c r="U42" s="116"/>
      <c r="V42" s="116"/>
      <c r="W42" s="116"/>
      <c r="X42" s="116"/>
      <c r="Y42" s="116"/>
      <c r="Z42" s="116"/>
      <c r="AA42" s="116"/>
    </row>
    <row r="43" spans="1:27" x14ac:dyDescent="0.3">
      <c r="A43" s="116"/>
      <c r="B43" s="116"/>
      <c r="C43" s="116"/>
      <c r="D43" s="116"/>
      <c r="E43" s="116"/>
      <c r="F43" s="116"/>
      <c r="G43" s="116"/>
      <c r="H43" s="116"/>
      <c r="I43" s="116"/>
      <c r="J43" s="116"/>
      <c r="K43" s="116"/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6"/>
      <c r="X43" s="116"/>
      <c r="Y43" s="116"/>
      <c r="Z43" s="116"/>
      <c r="AA43" s="116"/>
    </row>
    <row r="44" spans="1:27" x14ac:dyDescent="0.3">
      <c r="A44" s="116"/>
      <c r="B44" s="116"/>
      <c r="C44" s="116"/>
      <c r="D44" s="116"/>
      <c r="E44" s="116"/>
      <c r="F44" s="116"/>
      <c r="G44" s="116"/>
      <c r="H44" s="116"/>
      <c r="I44" s="116"/>
      <c r="J44" s="116"/>
      <c r="K44" s="116"/>
      <c r="L44" s="116"/>
      <c r="M44" s="116"/>
      <c r="N44" s="116"/>
      <c r="O44" s="116"/>
      <c r="P44" s="116"/>
      <c r="Q44" s="116"/>
      <c r="R44" s="116"/>
      <c r="S44" s="116"/>
      <c r="T44" s="116"/>
      <c r="U44" s="116"/>
      <c r="V44" s="116"/>
      <c r="W44" s="116"/>
      <c r="X44" s="116"/>
      <c r="Y44" s="116"/>
      <c r="Z44" s="116"/>
      <c r="AA44" s="116"/>
    </row>
    <row r="45" spans="1:27" x14ac:dyDescent="0.3">
      <c r="A45" s="116"/>
      <c r="B45" s="116"/>
      <c r="C45" s="116"/>
      <c r="D45" s="116"/>
      <c r="E45" s="116"/>
      <c r="F45" s="116"/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116"/>
      <c r="U45" s="116"/>
      <c r="V45" s="116"/>
      <c r="W45" s="116"/>
      <c r="X45" s="116"/>
      <c r="Y45" s="116"/>
      <c r="Z45" s="116"/>
      <c r="AA45" s="116"/>
    </row>
    <row r="46" spans="1:27" x14ac:dyDescent="0.3">
      <c r="A46" s="116"/>
      <c r="B46" s="116"/>
      <c r="C46" s="116"/>
      <c r="D46" s="116"/>
      <c r="E46" s="116"/>
      <c r="F46" s="116"/>
      <c r="G46" s="116"/>
      <c r="H46" s="116"/>
      <c r="I46" s="116"/>
      <c r="J46" s="116"/>
      <c r="K46" s="116"/>
      <c r="L46" s="116"/>
      <c r="M46" s="116"/>
      <c r="N46" s="116"/>
      <c r="O46" s="116"/>
      <c r="P46" s="116"/>
      <c r="Q46" s="116"/>
      <c r="R46" s="116"/>
      <c r="S46" s="116"/>
      <c r="T46" s="116"/>
      <c r="U46" s="116"/>
      <c r="V46" s="116"/>
      <c r="W46" s="116"/>
      <c r="X46" s="116"/>
      <c r="Y46" s="116"/>
      <c r="Z46" s="116"/>
      <c r="AA46" s="116"/>
    </row>
  </sheetData>
  <hyperlinks>
    <hyperlink ref="B20" r:id="rId1" xr:uid="{A42F8F2E-30FD-4A97-B5F1-790293C9226E}"/>
  </hyperlinks>
  <pageMargins left="0.7" right="0.7" top="0.75" bottom="0.75" header="0.3" footer="0.3"/>
  <pageSetup scale="47" orientation="landscape" r:id="rId2"/>
  <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D16"/>
  <sheetViews>
    <sheetView workbookViewId="0">
      <selection activeCell="G16" sqref="G16"/>
    </sheetView>
  </sheetViews>
  <sheetFormatPr defaultColWidth="10.796875" defaultRowHeight="13.2" x14ac:dyDescent="0.25"/>
  <cols>
    <col min="1" max="2" width="10.796875" style="1"/>
    <col min="3" max="3" width="23.5" style="1" bestFit="1" customWidth="1"/>
    <col min="4" max="16384" width="10.796875" style="1"/>
  </cols>
  <sheetData>
    <row r="1" spans="1:4" x14ac:dyDescent="0.25">
      <c r="A1" s="2" t="s">
        <v>15</v>
      </c>
      <c r="B1" s="2" t="s">
        <v>46</v>
      </c>
      <c r="C1" s="2" t="s">
        <v>47</v>
      </c>
      <c r="D1" s="2" t="s">
        <v>50</v>
      </c>
    </row>
    <row r="2" spans="1:4" x14ac:dyDescent="0.25">
      <c r="A2" s="1" t="s">
        <v>39</v>
      </c>
      <c r="B2" s="3">
        <v>10</v>
      </c>
      <c r="C2" s="1" t="s">
        <v>26</v>
      </c>
    </row>
    <row r="3" spans="1:4" x14ac:dyDescent="0.25">
      <c r="A3" s="1" t="s">
        <v>40</v>
      </c>
      <c r="B3" s="3">
        <v>11</v>
      </c>
      <c r="C3" s="1" t="s">
        <v>27</v>
      </c>
    </row>
    <row r="4" spans="1:4" x14ac:dyDescent="0.25">
      <c r="A4" s="1" t="s">
        <v>41</v>
      </c>
      <c r="B4" s="3">
        <v>12</v>
      </c>
      <c r="C4" s="1" t="s">
        <v>28</v>
      </c>
    </row>
    <row r="5" spans="1:4" x14ac:dyDescent="0.25">
      <c r="A5" s="1" t="s">
        <v>51</v>
      </c>
      <c r="B5" s="3">
        <v>13</v>
      </c>
      <c r="C5" s="1" t="s">
        <v>98</v>
      </c>
    </row>
    <row r="6" spans="1:4" x14ac:dyDescent="0.25">
      <c r="A6" s="1" t="s">
        <v>42</v>
      </c>
      <c r="B6" s="3">
        <v>14</v>
      </c>
      <c r="C6" s="1" t="s">
        <v>2</v>
      </c>
    </row>
    <row r="7" spans="1:4" x14ac:dyDescent="0.25">
      <c r="A7" s="1" t="s">
        <v>43</v>
      </c>
      <c r="B7" s="3">
        <v>20</v>
      </c>
      <c r="C7" s="1" t="s">
        <v>101</v>
      </c>
    </row>
    <row r="8" spans="1:4" x14ac:dyDescent="0.25">
      <c r="A8" s="1" t="s">
        <v>44</v>
      </c>
      <c r="B8" s="3">
        <v>21</v>
      </c>
      <c r="C8" s="1" t="s">
        <v>3</v>
      </c>
    </row>
    <row r="9" spans="1:4" x14ac:dyDescent="0.25">
      <c r="A9" s="1" t="s">
        <v>45</v>
      </c>
      <c r="B9" s="3">
        <v>22</v>
      </c>
      <c r="C9" s="1" t="s">
        <v>4</v>
      </c>
    </row>
    <row r="10" spans="1:4" x14ac:dyDescent="0.25">
      <c r="A10" s="1" t="s">
        <v>84</v>
      </c>
      <c r="B10" s="3">
        <v>23</v>
      </c>
      <c r="C10" s="1" t="s">
        <v>5</v>
      </c>
    </row>
    <row r="11" spans="1:4" x14ac:dyDescent="0.25">
      <c r="B11" s="3">
        <v>24</v>
      </c>
      <c r="C11" s="1" t="s">
        <v>6</v>
      </c>
    </row>
    <row r="12" spans="1:4" x14ac:dyDescent="0.25">
      <c r="B12" s="3">
        <v>25</v>
      </c>
      <c r="C12" s="1" t="s">
        <v>7</v>
      </c>
    </row>
    <row r="13" spans="1:4" x14ac:dyDescent="0.25">
      <c r="B13" s="3">
        <v>26</v>
      </c>
      <c r="C13" s="1" t="s">
        <v>8</v>
      </c>
    </row>
    <row r="14" spans="1:4" x14ac:dyDescent="0.25">
      <c r="B14" s="3">
        <v>27</v>
      </c>
      <c r="C14" s="1" t="s">
        <v>9</v>
      </c>
    </row>
    <row r="15" spans="1:4" x14ac:dyDescent="0.25">
      <c r="B15" s="3">
        <v>28</v>
      </c>
      <c r="C15" s="1" t="s">
        <v>10</v>
      </c>
    </row>
    <row r="16" spans="1:4" x14ac:dyDescent="0.25">
      <c r="B16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Best Practices</vt:lpstr>
      <vt:lpstr>Instructions</vt:lpstr>
      <vt:lpstr>Instructions-A Expense Report</vt:lpstr>
      <vt:lpstr>A Expense Report</vt:lpstr>
      <vt:lpstr>B  Summary-Autofill</vt:lpstr>
      <vt:lpstr>Instructions-C Reconciliation</vt:lpstr>
      <vt:lpstr>C Reconciliation</vt:lpstr>
      <vt:lpstr>D Troop Update Survey</vt:lpstr>
      <vt:lpstr>Ref</vt:lpstr>
      <vt:lpstr>'A Expense Report'!Print_Area</vt:lpstr>
      <vt:lpstr>Instructions!Print_Area</vt:lpstr>
      <vt:lpstr>'Instructions-A Expense Report'!Print_Area</vt:lpstr>
      <vt:lpstr>'A Expense Report'!Print_Titles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Nicolle Patton</cp:lastModifiedBy>
  <cp:lastPrinted>2024-06-03T19:13:29Z</cp:lastPrinted>
  <dcterms:created xsi:type="dcterms:W3CDTF">2016-12-21T22:58:11Z</dcterms:created>
  <dcterms:modified xsi:type="dcterms:W3CDTF">2024-06-13T19:28:56Z</dcterms:modified>
</cp:coreProperties>
</file>